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10" yWindow="390" windowWidth="16905" windowHeight="12195"/>
  </bookViews>
  <sheets>
    <sheet name="INSTRUCTIONS" sheetId="11" r:id="rId1"/>
    <sheet name="TEMPLATE_v32" sheetId="10" r:id="rId2"/>
    <sheet name="Data_2011" sheetId="1" r:id="rId3"/>
    <sheet name="Data_2006" sheetId="7" r:id="rId4"/>
    <sheet name="Indicator descriptions" sheetId="4" r:id="rId5"/>
  </sheets>
  <definedNames>
    <definedName name="_xlnm.Print_Area" localSheetId="1">TEMPLATE_v32!$B$2:$J$127</definedName>
  </definedNames>
  <calcPr calcId="144525"/>
</workbook>
</file>

<file path=xl/calcChain.xml><?xml version="1.0" encoding="utf-8"?>
<calcChain xmlns="http://schemas.openxmlformats.org/spreadsheetml/2006/main">
  <c r="R34" i="11" l="1"/>
  <c r="H16" i="10" l="1"/>
  <c r="H31" i="7" l="1"/>
  <c r="H29" i="7"/>
  <c r="H28" i="7"/>
  <c r="H26" i="7"/>
  <c r="H25" i="7"/>
  <c r="H20" i="7"/>
  <c r="H19" i="7"/>
  <c r="H18" i="7"/>
  <c r="H17" i="7"/>
  <c r="H16" i="7"/>
  <c r="H14" i="7"/>
  <c r="H13" i="7"/>
  <c r="H12" i="7"/>
  <c r="H11" i="7"/>
  <c r="H10" i="7"/>
  <c r="H8" i="7"/>
</calcChain>
</file>

<file path=xl/sharedStrings.xml><?xml version="1.0" encoding="utf-8"?>
<sst xmlns="http://schemas.openxmlformats.org/spreadsheetml/2006/main" count="420" uniqueCount="165">
  <si>
    <t>Skilled attendant at delivery</t>
  </si>
  <si>
    <t>Institutional Delivery</t>
  </si>
  <si>
    <t>Early initiation of breastfeeding</t>
  </si>
  <si>
    <t>National</t>
  </si>
  <si>
    <t>Wealth Quintiles</t>
  </si>
  <si>
    <t>Q1</t>
  </si>
  <si>
    <t>Q2</t>
  </si>
  <si>
    <t>Q3</t>
  </si>
  <si>
    <t>Q4</t>
  </si>
  <si>
    <t>Q5</t>
  </si>
  <si>
    <t>Maternal Education</t>
  </si>
  <si>
    <t>Child's Sex</t>
  </si>
  <si>
    <t>male</t>
  </si>
  <si>
    <t>female</t>
  </si>
  <si>
    <t>Area of Residence</t>
  </si>
  <si>
    <t>urban</t>
  </si>
  <si>
    <t>rural</t>
  </si>
  <si>
    <t>Country Region</t>
  </si>
  <si>
    <t>Q5/Q1 Ratio</t>
  </si>
  <si>
    <t>Q5-Q1 Difference</t>
  </si>
  <si>
    <t>Concentration Index</t>
  </si>
  <si>
    <t>SII</t>
  </si>
  <si>
    <t>Urban/Rural Ratio</t>
  </si>
  <si>
    <t>Urban/Rural Difference</t>
  </si>
  <si>
    <t>INDICATOR #</t>
  </si>
  <si>
    <t>INDICATOR NAME</t>
  </si>
  <si>
    <t>SURVEY USED</t>
  </si>
  <si>
    <t>DESCRIPTION</t>
  </si>
  <si>
    <t>NUMERATOR</t>
  </si>
  <si>
    <t>DENOMINATOR</t>
  </si>
  <si>
    <t>Neonatal Mortality</t>
  </si>
  <si>
    <t>DHS</t>
  </si>
  <si>
    <t>Live births that die in first month of life</t>
  </si>
  <si>
    <t>Live births</t>
  </si>
  <si>
    <t>Number of women with a live birth in the 5 years prior to the survey who put the newborn infant to the breast within 1 hour of birth</t>
  </si>
  <si>
    <t>Total number of women with a live birth in the 5 years prior to the survey</t>
  </si>
  <si>
    <t>Table 1. Indicators by wealth, education, child's sex, area of residence, and region</t>
  </si>
  <si>
    <t>HEALTH</t>
  </si>
  <si>
    <t>na</t>
  </si>
  <si>
    <t>E100.1</t>
  </si>
  <si>
    <t>Punjab</t>
  </si>
  <si>
    <t>Sindh</t>
  </si>
  <si>
    <t>Khyber Pakhtunkhwa</t>
  </si>
  <si>
    <t>Balochistan</t>
  </si>
  <si>
    <t>ICT Islamabad</t>
  </si>
  <si>
    <t>Gilgit Baltistan</t>
  </si>
  <si>
    <t>No education</t>
  </si>
  <si>
    <t>Primary</t>
  </si>
  <si>
    <t>Middle</t>
  </si>
  <si>
    <t>Secondary</t>
  </si>
  <si>
    <t>Higher</t>
  </si>
  <si>
    <t>SECTOR</t>
  </si>
  <si>
    <t>THEME</t>
  </si>
  <si>
    <t>Probability of dying between birth and the first month of life, expressed per 1,000 live births</t>
  </si>
  <si>
    <t>NOTES</t>
  </si>
  <si>
    <t>National rate presented for 5-years preceding the survey (Remaining rates presented for 10-years preceding the survey)</t>
  </si>
  <si>
    <t>DATA SOURCE</t>
  </si>
  <si>
    <t xml:space="preserve">dhsprogram.com/pubs/pdf/FR290/FR290.pdf
Pakistan DHS (2012-13). December 2013, Tables 8.3 and 8.4. </t>
  </si>
  <si>
    <t>birth protected against neonatal tetanus</t>
  </si>
  <si>
    <t xml:space="preserve">women with postnatal checkup in first 2 days after birth </t>
  </si>
  <si>
    <t>births with postnatal checkup in first 2 days after birth</t>
  </si>
  <si>
    <t>Neonatal mortality rate</t>
  </si>
  <si>
    <t>Antenatal care from a skilled provider</t>
  </si>
  <si>
    <t>Percentage who started breastfeeding within 1 hour of birth</t>
  </si>
  <si>
    <t>dhsprogram.com/pubs/pdf/FR290/FR290.pdf
Pakistan DHS (2012-13). December 2013, Tables 11.2</t>
  </si>
  <si>
    <t>Antenatal Care from a skilled provider</t>
  </si>
  <si>
    <t>Skilled provider includes doctor, nurse, midwife, and lady health visitor.</t>
  </si>
  <si>
    <t>dhsprogram.com/pubs/pdf/FR290/FR290.pdf
Pakistan DHS (2012-13). December 2013, Table 9.1</t>
  </si>
  <si>
    <t>E110.1</t>
  </si>
  <si>
    <t>E120.1</t>
  </si>
  <si>
    <t>birth protection  against neonatal tetanus</t>
  </si>
  <si>
    <t>Includes mothers with two injections during the pregnancy of their last birth or two or more injections (the last within 3 years of the last live birth), three or more injections (the last within 5 years of the last birth), four or more injections (the last within 10 years of the last live birth), or five or more injections at any time prior to the last birth</t>
  </si>
  <si>
    <t>dhsprogram.com/pubs/pdf/FR290/FR290.pdf
Pakistan DHS (2012-13). December 2013, Table 9.5</t>
  </si>
  <si>
    <t>Percentage of women aged 15-49 with a live birth in the last 5 years whose last birth was protected against neonatal tetanus</t>
  </si>
  <si>
    <t>Percentage of women aged 15-49 with a live birth in the last 5 years receiving antenatal care from a skilled provider for the most recent birth</t>
  </si>
  <si>
    <t>Total number of women aged 15-49 with a live birth in the 5 years prior to the survey</t>
  </si>
  <si>
    <t>Number of women aged 15-49 with a live birth in the 5 years prior to the survey who received antenatal care from a skilled provider</t>
  </si>
  <si>
    <t>Number of women aged 15-49 with a live birth in the 5 years prior to the survey whose last birth was protected against neonatal tetanus (see notes)</t>
  </si>
  <si>
    <t>E130.1</t>
  </si>
  <si>
    <t>E140.1</t>
  </si>
  <si>
    <t>delivery in a healthcare faciility</t>
  </si>
  <si>
    <t>dhsprogram.com/pubs/pdf/FR290/FR290.pdf
Pakistan DHS (2012-13). December 2013, Table 9.4</t>
  </si>
  <si>
    <t>Total number of births in last 5 years</t>
  </si>
  <si>
    <t>Number of births in last 5 years born in a public or private healthcare facility</t>
  </si>
  <si>
    <t>Skilled attendant includes doctor, nurse, midwife, and lady health visitor</t>
  </si>
  <si>
    <t>Percentage of live births in the five years preceding the survey assisted by a skilled atttendant (see notes)</t>
  </si>
  <si>
    <t>Number of live births in the five years preceding the survey assisted by a skilled atttendant (see notes)</t>
  </si>
  <si>
    <t>Among women age 15-49 giving birth in the two years preceding the survey, the percentage of women with a live birth in the two years preceding the survey who received a postnatal checkup in the first two days after giving birth</t>
  </si>
  <si>
    <t>E150.1</t>
  </si>
  <si>
    <t>E160.1</t>
  </si>
  <si>
    <t>E170.1</t>
  </si>
  <si>
    <t>Number of women with a live birth in the two years preceding the survey who received a postnatal checkup in the first two days after giving birth</t>
  </si>
  <si>
    <t>dhsprogram.com/pubs/pdf/FR290/FR290.pdf
Pakistan DHS (2012-13). December 2013, Table 9.7</t>
  </si>
  <si>
    <t>dhsprogram.com/pubs/pdf/FR290/FR290.pdf
Pakistan DHS (2012-13). December 2013, Table 9.6</t>
  </si>
  <si>
    <t>Women with postnatal checkup in the first 2 days after birth</t>
  </si>
  <si>
    <t>Births with postnatal checkup in the first 2 days after birth</t>
  </si>
  <si>
    <t>dhsprogram.com/pubs/pdf/FR290/FR290.pdf
Pakistan DHS (2012-13). December 2013, Table 9.9</t>
  </si>
  <si>
    <t>Number of live births in the two years preceding the survey who received a postnatal checkup in the first two days after giving birth</t>
  </si>
  <si>
    <t>Births in the two years preceding the survey, who received a postnatal checkup in the first two days after birth</t>
  </si>
  <si>
    <t>Urban-Rural Difference</t>
  </si>
  <si>
    <t>Secondary-No education Difference</t>
  </si>
  <si>
    <t>National  values (2011-12)</t>
  </si>
  <si>
    <t>National values (2006-07)</t>
  </si>
  <si>
    <t>ANC</t>
  </si>
  <si>
    <t>TET</t>
  </si>
  <si>
    <t>SBA</t>
  </si>
  <si>
    <t>DEL</t>
  </si>
  <si>
    <t>PNC-W</t>
  </si>
  <si>
    <t>PNC-C</t>
  </si>
  <si>
    <t>EBF</t>
  </si>
  <si>
    <t>Absolute change since previous survey</t>
  </si>
  <si>
    <t xml:space="preserve">Neonatal mortality is the probability of dying between birth and the first month of life, expressed per 1,000 live births. </t>
  </si>
  <si>
    <r>
      <rPr>
        <b/>
        <sz val="11"/>
        <rFont val="Calibri"/>
        <family val="2"/>
      </rPr>
      <t xml:space="preserve">Table 1. </t>
    </r>
    <r>
      <rPr>
        <sz val="11"/>
        <rFont val="Calibri"/>
        <family val="2"/>
      </rPr>
      <t>National covergae of key interventions to reduce neonatal mortality</t>
    </r>
  </si>
  <si>
    <r>
      <rPr>
        <b/>
        <sz val="11"/>
        <rFont val="Calibri"/>
        <family val="2"/>
      </rPr>
      <t xml:space="preserve">Figure 1. </t>
    </r>
    <r>
      <rPr>
        <sz val="11"/>
        <rFont val="Calibri"/>
        <family val="2"/>
      </rPr>
      <t>Regional variation in key interventions to reduce neonatal mortality</t>
    </r>
  </si>
  <si>
    <t>●  With the exception of early breastfeeding, women and children in the poorest wealth quintile always reported the lowest intervention coverage  ●  Women and children in the highest wealth quintile enjoyed the highest intervention coverage  ●  Absolute differences between the lowest and highest wealth quintiles were large; intervention coverage was between 33 and 55 percentage points lower among the poorest compared to the highest quintile  ●  There was consistently lower intervention coverage in rural compared to urban areas, with differences ranging from 14 to 28 percentage points.</t>
  </si>
  <si>
    <t>PAKISTAN: Draft Equity Profile #1</t>
  </si>
  <si>
    <t>Theme: Saving Newborns</t>
  </si>
  <si>
    <t>Data sources used in this profile: Demographic Health Surveys (2006-07 and 20111-12)</t>
  </si>
  <si>
    <t>In 2014  the UN Inter-agency Group for Child Mortality Estimation (UNICEF, WHO, World Bank, UN DESA Population Division) estimated NNM to be 42 per 1,000 live births.</t>
  </si>
  <si>
    <t>Neonatal mortality in Pakistan, ranged from 26 per 1,000 births in Islamabad to 63 per 1,000 births in Balochistan and the Punjab (2011-2012).</t>
  </si>
  <si>
    <t>Birth protected against neonatal tetanus (%)
(TET)</t>
  </si>
  <si>
    <t>Women with postnatal checkup (%)
(PNC-W)</t>
  </si>
  <si>
    <t>Births with postnatal checkup (%)
(PNC-C)</t>
  </si>
  <si>
    <t>Early initiation of breastfeeding (%)
(EBF)</t>
  </si>
  <si>
    <t>Inequalities in Coverage of Key Interventions</t>
  </si>
  <si>
    <t>● Balochistan, which has the highest NNM rate in the country, reported the lowest intervention coverage levels for saving newborn lives. In Punjab where coverage levels are much higher the NNM rate is still however among the highest in the country.</t>
  </si>
  <si>
    <t xml:space="preserve"> stratified by wealth, maternal education, child's sex, and area of residence</t>
  </si>
  <si>
    <r>
      <rPr>
        <b/>
        <sz val="11"/>
        <rFont val="Calibri"/>
        <family val="2"/>
      </rPr>
      <t xml:space="preserve">Table 2. </t>
    </r>
    <r>
      <rPr>
        <sz val="11"/>
        <rFont val="Calibri"/>
        <family val="2"/>
      </rPr>
      <t>Neonatal Mortality Rate and percentage coverage of key interventions to reduce neonatal mortality,</t>
    </r>
  </si>
  <si>
    <t>Neonatal mortality rate (per 1,000 live births)
(NNM)</t>
  </si>
  <si>
    <t>NNM</t>
  </si>
  <si>
    <t xml:space="preserve"> by wealth quintiles (Q1: poorest, Q5: richest) or by area of residence (urban and rural)</t>
  </si>
  <si>
    <t>between 2006-7, and 2011-12</t>
  </si>
  <si>
    <t xml:space="preserve">●  For most interventions, the absolute difference in intervention coverage between women living in the richest and poorest households reduced only slightly over the 5 year period i.e. the absolute gap between rich and poor remains almost the same. 
●   Women living in the richest househods are making more progress in accessing postnatal care over the 5 year period compared to the progress being made for women living in the poorest households. </t>
  </si>
  <si>
    <t xml:space="preserve">●  There has been a very small or almost no reduction in the absolute difference between women living in urban and rural areas across the intervention levels. </t>
  </si>
  <si>
    <t>●  For all interventions, the absolute difference in intervention coverage between those with and without education has also only reduced slightly or stayed the same over the five year period.</t>
  </si>
  <si>
    <t>between 2006-7 and 2011-12</t>
  </si>
  <si>
    <t>Q1 (poorest)</t>
  </si>
  <si>
    <t>Q5 (richest)</t>
  </si>
  <si>
    <t>Table. Indicators by wealth, education, child's sex, area of residence, and region</t>
  </si>
  <si>
    <t>DRAFT EQUITY TEMPLATE - Health / Neonatal Mortality (DHS 2011-12)</t>
  </si>
  <si>
    <t>DRAFT EQUITY TEMPLATE - Health / Neonatal Mortality (DHS 2006-7)</t>
  </si>
  <si>
    <t>Antenatal care from a skilled provider (%)
(ANC)</t>
  </si>
  <si>
    <t>Skilled attendant at delivery (%)
(SBC)</t>
  </si>
  <si>
    <t>Institutional Delivery (%)
(DEL)</t>
  </si>
  <si>
    <r>
      <rPr>
        <b/>
        <sz val="7"/>
        <rFont val="Calibri"/>
        <family val="2"/>
      </rPr>
      <t xml:space="preserve">Table 1. </t>
    </r>
    <r>
      <rPr>
        <sz val="7"/>
        <rFont val="Calibri"/>
        <family val="2"/>
      </rPr>
      <t>National covergae of key interventions to reduce neonatal mortality</t>
    </r>
  </si>
  <si>
    <r>
      <rPr>
        <b/>
        <sz val="7"/>
        <rFont val="Calibri"/>
        <family val="2"/>
      </rPr>
      <t xml:space="preserve">Figure 1. </t>
    </r>
    <r>
      <rPr>
        <sz val="7"/>
        <rFont val="Calibri"/>
        <family val="2"/>
      </rPr>
      <t>Regional variation in key interventions to reduce neonatal mortality</t>
    </r>
  </si>
  <si>
    <r>
      <rPr>
        <b/>
        <sz val="7"/>
        <rFont val="Calibri"/>
        <family val="2"/>
      </rPr>
      <t xml:space="preserve">Table 2. </t>
    </r>
    <r>
      <rPr>
        <sz val="7"/>
        <rFont val="Calibri"/>
        <family val="2"/>
      </rPr>
      <t>Neonatal Mortality Rate and percentage coverage of key interventions to reduce neonatal mortality,</t>
    </r>
  </si>
  <si>
    <r>
      <t>Figure 2.</t>
    </r>
    <r>
      <rPr>
        <sz val="7"/>
        <rFont val="Calibri"/>
        <family val="2"/>
      </rPr>
      <t xml:space="preserve"> Inequities in coverage of key interventions to reduce neonatal mortality, % difference stratified</t>
    </r>
  </si>
  <si>
    <t>Antenatal care from a skilled provider (%)
(ANC)</t>
  </si>
  <si>
    <t>Neonatal mortality rate (per 1,000 live births)
(NNM)</t>
  </si>
  <si>
    <t>Women with postnatal checkup (%)
(PNC-W)</t>
  </si>
  <si>
    <r>
      <t>Figure 2.</t>
    </r>
    <r>
      <rPr>
        <sz val="11"/>
        <rFont val="Calibri"/>
        <family val="2"/>
      </rPr>
      <t xml:space="preserve"> Inequalities in coverage of key interventions to reduce neonatal mortality, % difference stratified</t>
    </r>
  </si>
  <si>
    <t>Inequality Trackers</t>
  </si>
  <si>
    <t>Inequality Indicators (Wealth)</t>
  </si>
  <si>
    <t>Inequality Indicators (Area)</t>
  </si>
  <si>
    <r>
      <rPr>
        <b/>
        <sz val="11"/>
        <rFont val="Calibri"/>
        <family val="2"/>
      </rPr>
      <t xml:space="preserve">Figure 3. </t>
    </r>
    <r>
      <rPr>
        <sz val="11"/>
        <rFont val="Calibri"/>
        <family val="2"/>
      </rPr>
      <t>The absolute change (percentage points) in inequality for each intervention</t>
    </r>
  </si>
  <si>
    <r>
      <rPr>
        <b/>
        <sz val="11"/>
        <rFont val="Calibri"/>
        <family val="2"/>
      </rPr>
      <t xml:space="preserve">Figure 4. </t>
    </r>
    <r>
      <rPr>
        <sz val="11"/>
        <rFont val="Calibri"/>
        <family val="2"/>
      </rPr>
      <t>The joint change in absolute and relative inequality</t>
    </r>
  </si>
  <si>
    <r>
      <rPr>
        <b/>
        <sz val="11"/>
        <rFont val="Calibri"/>
        <family val="2"/>
      </rPr>
      <t xml:space="preserve">Table 3. </t>
    </r>
    <r>
      <rPr>
        <sz val="11"/>
        <rFont val="Calibri"/>
        <family val="2"/>
      </rPr>
      <t>Inequality measurements for key interventions, and change in inequality between 2006-7 and 2011-12.</t>
    </r>
  </si>
  <si>
    <t>Ideally, there will be a reduction in absolute and relative inequality over time (lower-left quarter of the graph opposite).</t>
  </si>
  <si>
    <t>●  Between 2006-7 and 2011-12, absolute AND relative wealth inequality decreased in Pakistan for five interventions related to neonatal mortality: antenatal care, neonatal tetanus protection, skilled attendant at delivery, institutional delivery, early breastfeeding initiation.
●  However decreases were very small and the  absolute and relative wealth inequality still increased slightly for the neonatal mortality rate</t>
  </si>
  <si>
    <r>
      <rPr>
        <b/>
        <sz val="7"/>
        <rFont val="Calibri"/>
        <family val="2"/>
      </rPr>
      <t xml:space="preserve">Figure 3. </t>
    </r>
    <r>
      <rPr>
        <sz val="7"/>
        <rFont val="Calibri"/>
        <family val="2"/>
      </rPr>
      <t>The absolute change (percentage points) in inequality for each intervention</t>
    </r>
  </si>
  <si>
    <r>
      <rPr>
        <b/>
        <sz val="7"/>
        <rFont val="Calibri"/>
        <family val="2"/>
      </rPr>
      <t xml:space="preserve">Figure 4. </t>
    </r>
    <r>
      <rPr>
        <sz val="7"/>
        <rFont val="Calibri"/>
        <family val="2"/>
      </rPr>
      <t xml:space="preserve">The joint change in absolute and relative inequality </t>
    </r>
  </si>
  <si>
    <t>Ideally, there will be a reduction in absolute and relative inequality  over time (lower-left quarter of the graph opposite).</t>
  </si>
  <si>
    <t>●  Between 2006-7 and 2011-12, absolute AND relative wealth inequality  decreased in Pakistan for five interventions related to neonatal mortality: antenatal care, neonatal tetanus protection, skilled attendant at delivery, institutional delivery, early breastfeeding initiation.
●  However decreases were very small and the  absolute and relative wealth inequality  still increased slightly for the neonatal mortality rate</t>
  </si>
  <si>
    <r>
      <rPr>
        <b/>
        <sz val="7"/>
        <rFont val="Calibri"/>
        <family val="2"/>
      </rPr>
      <t xml:space="preserve">Table 3. </t>
    </r>
    <r>
      <rPr>
        <sz val="7"/>
        <rFont val="Calibri"/>
        <family val="2"/>
      </rPr>
      <t>Inequality measurements for key interventions, and change in inequality between 2006-7 and 2011-12.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</si>
</sst>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name val="Calibri"/>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0"/>
      <name val="Calibri"/>
      <family val="2"/>
    </font>
    <font>
      <sz val="12"/>
      <name val="Calibri"/>
      <family val="2"/>
    </font>
    <font>
      <sz val="11"/>
      <name val="Calibri"/>
      <family val="2"/>
    </font>
    <font>
      <b/>
      <sz val="10"/>
      <name val="Calibri"/>
      <family val="2"/>
    </font>
    <font>
      <b/>
      <sz val="11"/>
      <name val="Calibri"/>
      <family val="2"/>
    </font>
    <font>
      <b/>
      <sz val="14"/>
      <color theme="0"/>
      <name val="Calibri"/>
      <family val="2"/>
    </font>
    <font>
      <b/>
      <sz val="12"/>
      <name val="Calibri"/>
      <family val="2"/>
    </font>
    <font>
      <i/>
      <sz val="10"/>
      <name val="Calibri"/>
      <family val="2"/>
    </font>
    <font>
      <b/>
      <sz val="11"/>
      <color theme="0"/>
      <name val="Calibri"/>
      <family val="2"/>
    </font>
    <font>
      <b/>
      <sz val="10"/>
      <color theme="0"/>
      <name val="Calibri"/>
      <family val="2"/>
    </font>
    <font>
      <b/>
      <sz val="9"/>
      <color theme="0"/>
      <name val="Calibri"/>
      <family val="2"/>
    </font>
    <font>
      <b/>
      <sz val="9"/>
      <name val="Calibri"/>
      <family val="2"/>
    </font>
    <font>
      <sz val="7"/>
      <name val="Calibri"/>
      <family val="2"/>
    </font>
    <font>
      <b/>
      <sz val="7"/>
      <color theme="0"/>
      <name val="Calibri"/>
      <family val="2"/>
    </font>
    <font>
      <b/>
      <sz val="7"/>
      <name val="Calibri"/>
      <family val="2"/>
    </font>
    <font>
      <i/>
      <sz val="7"/>
      <name val="Calibri"/>
      <family val="2"/>
    </font>
  </fonts>
  <fills count="17">
    <fill>
      <patternFill patternType="none"/>
    </fill>
    <fill>
      <patternFill patternType="gray125"/>
    </fill>
    <fill>
      <patternFill patternType="solid">
        <fgColor rgb="FFEDEDED"/>
      </patternFill>
    </fill>
    <fill>
      <patternFill patternType="solid">
        <fgColor rgb="FFEDEDED"/>
      </patternFill>
    </fill>
    <fill>
      <patternFill patternType="solid">
        <fgColor rgb="FFEDEDED"/>
      </patternFill>
    </fill>
    <fill>
      <patternFill patternType="solid">
        <fgColor rgb="FFEDEDED"/>
      </patternFill>
    </fill>
    <fill>
      <patternFill patternType="solid">
        <fgColor rgb="FFEDEDED"/>
      </patternFill>
    </fill>
    <fill>
      <patternFill patternType="solid">
        <fgColor rgb="FFEDEDED"/>
      </patternFill>
    </fill>
    <fill>
      <patternFill patternType="solid">
        <fgColor rgb="FFEDEDED"/>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377BCD"/>
        <bgColor indexed="64"/>
      </patternFill>
    </fill>
    <fill>
      <patternFill patternType="solid">
        <fgColor rgb="FFDCE6F1"/>
        <bgColor indexed="64"/>
      </patternFill>
    </fill>
    <fill>
      <patternFill patternType="solid">
        <fgColor theme="0" tint="-0.499984740745262"/>
        <bgColor indexed="64"/>
      </patternFill>
    </fill>
  </fills>
  <borders count="24">
    <border>
      <left/>
      <right/>
      <top/>
      <bottom/>
      <diagonal/>
    </border>
    <border>
      <left/>
      <right/>
      <top/>
      <bottom style="medium">
        <color auto="1"/>
      </bottom>
      <diagonal/>
    </border>
    <border>
      <left/>
      <right style="medium">
        <color auto="1"/>
      </right>
      <top/>
      <bottom/>
      <diagonal/>
    </border>
    <border>
      <left/>
      <right style="medium">
        <color auto="1"/>
      </right>
      <top/>
      <bottom style="medium">
        <color auto="1"/>
      </bottom>
      <diagonal/>
    </border>
    <border>
      <left/>
      <right/>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92">
    <xf numFmtId="0" fontId="0" fillId="0" borderId="0" xfId="0"/>
    <xf numFmtId="0" fontId="1" fillId="0" borderId="4" xfId="0" applyFont="1" applyFill="1" applyBorder="1"/>
    <xf numFmtId="0" fontId="1" fillId="0" borderId="9" xfId="0" applyFont="1" applyFill="1" applyBorder="1"/>
    <xf numFmtId="0" fontId="1" fillId="0" borderId="9" xfId="0" applyFont="1" applyFill="1" applyBorder="1" applyAlignment="1">
      <alignment indent="2"/>
    </xf>
    <xf numFmtId="0" fontId="1" fillId="0" borderId="10" xfId="0" applyFont="1" applyFill="1" applyBorder="1" applyAlignment="1">
      <alignment indent="2"/>
    </xf>
    <xf numFmtId="0" fontId="2"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0" fillId="0" borderId="4" xfId="0" applyFill="1" applyBorder="1"/>
    <xf numFmtId="0" fontId="6" fillId="0" borderId="4" xfId="0" applyFont="1" applyFill="1" applyBorder="1"/>
    <xf numFmtId="0" fontId="7"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9" fillId="0" borderId="4" xfId="0" applyFont="1" applyFill="1" applyBorder="1" applyAlignment="1">
      <alignment horizontal="center" vertical="center"/>
    </xf>
    <xf numFmtId="0" fontId="10" fillId="0" borderId="4"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6" xfId="0" applyFont="1" applyFill="1" applyBorder="1"/>
    <xf numFmtId="0" fontId="1" fillId="0" borderId="7" xfId="0" applyFont="1" applyFill="1" applyBorder="1" applyAlignment="1">
      <alignment horizontal="center" vertical="center"/>
    </xf>
    <xf numFmtId="0" fontId="0" fillId="0" borderId="4" xfId="0" applyFill="1" applyBorder="1" applyAlignment="1">
      <alignment horizontal="center" vertical="center"/>
    </xf>
    <xf numFmtId="0" fontId="1" fillId="0" borderId="10" xfId="0" applyFont="1" applyFill="1" applyBorder="1"/>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vertical="center" wrapText="1"/>
    </xf>
    <xf numFmtId="0" fontId="16" fillId="0" borderId="0" xfId="0" applyFont="1" applyAlignment="1">
      <alignment vertical="center"/>
    </xf>
    <xf numFmtId="0" fontId="1" fillId="0" borderId="11" xfId="0" applyFont="1" applyBorder="1" applyAlignment="1">
      <alignment vertical="center"/>
    </xf>
    <xf numFmtId="0" fontId="1" fillId="0" borderId="11" xfId="0" applyFont="1" applyBorder="1" applyAlignment="1">
      <alignment vertical="center" wrapText="1"/>
    </xf>
    <xf numFmtId="164" fontId="1" fillId="0" borderId="4"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164" fontId="1" fillId="0" borderId="7" xfId="0" applyNumberFormat="1" applyFont="1" applyFill="1" applyBorder="1" applyAlignment="1">
      <alignment horizontal="center" vertical="center"/>
    </xf>
    <xf numFmtId="164" fontId="1" fillId="0" borderId="7"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xf>
    <xf numFmtId="0" fontId="1" fillId="0" borderId="4" xfId="0" applyFont="1" applyFill="1" applyBorder="1" applyAlignment="1">
      <alignment horizontal="center" vertical="center"/>
    </xf>
    <xf numFmtId="164" fontId="1" fillId="0" borderId="4"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4" xfId="0" applyFont="1" applyFill="1" applyBorder="1" applyAlignment="1">
      <alignment horizontal="center"/>
    </xf>
    <xf numFmtId="164" fontId="1" fillId="0" borderId="4" xfId="0" applyNumberFormat="1" applyFont="1" applyFill="1" applyBorder="1" applyAlignment="1">
      <alignment horizontal="center"/>
    </xf>
    <xf numFmtId="0" fontId="1" fillId="0" borderId="1" xfId="0" applyFont="1" applyFill="1" applyBorder="1" applyAlignment="1">
      <alignment horizontal="center" vertical="center"/>
    </xf>
    <xf numFmtId="0" fontId="1" fillId="0" borderId="3" xfId="0" applyFont="1" applyFill="1" applyBorder="1" applyAlignment="1">
      <alignment horizontal="center" vertical="center"/>
    </xf>
    <xf numFmtId="164" fontId="1" fillId="0" borderId="1" xfId="0" applyNumberFormat="1" applyFont="1" applyFill="1" applyBorder="1" applyAlignment="1">
      <alignment horizontal="center" vertical="center"/>
    </xf>
    <xf numFmtId="0" fontId="1" fillId="0" borderId="7" xfId="0" applyFont="1" applyBorder="1" applyAlignment="1">
      <alignment horizontal="center"/>
    </xf>
    <xf numFmtId="0" fontId="1" fillId="0" borderId="4" xfId="0" applyFont="1" applyBorder="1" applyAlignment="1">
      <alignment horizontal="center"/>
    </xf>
    <xf numFmtId="0" fontId="13" fillId="0" borderId="4" xfId="0" applyFont="1" applyFill="1" applyBorder="1" applyAlignment="1">
      <alignment horizontal="center" vertical="center"/>
    </xf>
    <xf numFmtId="0" fontId="14" fillId="9" borderId="6" xfId="0" applyFont="1" applyFill="1" applyBorder="1"/>
    <xf numFmtId="0" fontId="1" fillId="9" borderId="7" xfId="0" applyFont="1" applyFill="1" applyBorder="1" applyAlignment="1">
      <alignment horizontal="center" vertical="center"/>
    </xf>
    <xf numFmtId="164" fontId="1" fillId="9" borderId="7" xfId="0" applyNumberFormat="1" applyFont="1" applyFill="1" applyBorder="1" applyAlignment="1">
      <alignment horizontal="center" vertical="center"/>
    </xf>
    <xf numFmtId="0" fontId="0" fillId="9" borderId="7" xfId="0" applyFill="1" applyBorder="1" applyAlignment="1">
      <alignment horizontal="center" vertical="center"/>
    </xf>
    <xf numFmtId="0" fontId="11" fillId="9" borderId="7" xfId="0" applyFont="1" applyFill="1" applyBorder="1" applyAlignment="1">
      <alignment horizontal="center" vertical="center"/>
    </xf>
    <xf numFmtId="0" fontId="12" fillId="9" borderId="7" xfId="0" applyFont="1" applyFill="1" applyBorder="1" applyAlignment="1">
      <alignment horizontal="center" vertical="center"/>
    </xf>
    <xf numFmtId="0" fontId="13" fillId="9" borderId="8" xfId="0" applyFont="1" applyFill="1" applyBorder="1" applyAlignment="1">
      <alignment horizontal="center" vertical="center"/>
    </xf>
    <xf numFmtId="0" fontId="14" fillId="9" borderId="10" xfId="0" applyFont="1" applyFill="1" applyBorder="1"/>
    <xf numFmtId="0" fontId="1" fillId="9" borderId="1" xfId="0" applyFont="1" applyFill="1" applyBorder="1" applyAlignment="1">
      <alignment horizontal="center" vertical="center"/>
    </xf>
    <xf numFmtId="164" fontId="1" fillId="9" borderId="1" xfId="0" applyNumberFormat="1" applyFont="1" applyFill="1" applyBorder="1" applyAlignment="1">
      <alignment horizontal="center" vertical="center"/>
    </xf>
    <xf numFmtId="0" fontId="0" fillId="9" borderId="1" xfId="0" applyFill="1" applyBorder="1" applyAlignment="1">
      <alignment horizontal="center" vertical="center"/>
    </xf>
    <xf numFmtId="0" fontId="11" fillId="9" borderId="1" xfId="0" applyFont="1" applyFill="1" applyBorder="1" applyAlignment="1">
      <alignment horizontal="center" vertical="center"/>
    </xf>
    <xf numFmtId="0" fontId="12" fillId="9" borderId="1" xfId="0" applyFont="1" applyFill="1" applyBorder="1" applyAlignment="1">
      <alignment horizontal="center" vertical="center"/>
    </xf>
    <xf numFmtId="0" fontId="13" fillId="9" borderId="3" xfId="0" applyFont="1" applyFill="1" applyBorder="1" applyAlignment="1">
      <alignment horizontal="center" vertical="center"/>
    </xf>
    <xf numFmtId="0" fontId="1" fillId="0" borderId="12" xfId="0" applyFont="1" applyBorder="1" applyAlignment="1">
      <alignment vertical="center"/>
    </xf>
    <xf numFmtId="0" fontId="1" fillId="0" borderId="12" xfId="0" applyFont="1" applyBorder="1" applyAlignment="1">
      <alignment vertical="center" wrapText="1"/>
    </xf>
    <xf numFmtId="0" fontId="16" fillId="9" borderId="5" xfId="0" applyFont="1" applyFill="1" applyBorder="1" applyAlignment="1">
      <alignment vertical="center"/>
    </xf>
    <xf numFmtId="0" fontId="16" fillId="2" borderId="5" xfId="0" applyFont="1" applyFill="1" applyBorder="1" applyAlignment="1">
      <alignment vertical="center" wrapText="1"/>
    </xf>
    <xf numFmtId="0" fontId="16" fillId="3" borderId="5" xfId="0" applyFont="1" applyFill="1" applyBorder="1" applyAlignment="1">
      <alignment vertical="center" wrapText="1"/>
    </xf>
    <xf numFmtId="0" fontId="16" fillId="4" borderId="5" xfId="0" applyFont="1" applyFill="1" applyBorder="1" applyAlignment="1">
      <alignment vertical="center" wrapText="1"/>
    </xf>
    <xf numFmtId="0" fontId="16" fillId="5" borderId="5" xfId="0" applyFont="1" applyFill="1" applyBorder="1" applyAlignment="1">
      <alignment vertical="center" wrapText="1"/>
    </xf>
    <xf numFmtId="0" fontId="16" fillId="6" borderId="5" xfId="0" applyFont="1" applyFill="1" applyBorder="1" applyAlignment="1">
      <alignment vertical="center" wrapText="1"/>
    </xf>
    <xf numFmtId="0" fontId="16" fillId="7" borderId="5" xfId="0" applyFont="1" applyFill="1" applyBorder="1" applyAlignment="1">
      <alignment vertical="center" wrapText="1"/>
    </xf>
    <xf numFmtId="0" fontId="16" fillId="8" borderId="5" xfId="0" applyFont="1" applyFill="1" applyBorder="1" applyAlignment="1">
      <alignment vertical="center" wrapText="1"/>
    </xf>
    <xf numFmtId="0" fontId="16" fillId="9" borderId="5" xfId="0" applyFont="1" applyFill="1" applyBorder="1" applyAlignment="1">
      <alignment vertical="center" wrapText="1"/>
    </xf>
    <xf numFmtId="0" fontId="15" fillId="0" borderId="4" xfId="0" applyFont="1" applyFill="1" applyBorder="1"/>
    <xf numFmtId="164" fontId="2" fillId="0" borderId="4" xfId="0" applyNumberFormat="1" applyFont="1" applyFill="1" applyBorder="1" applyAlignment="1">
      <alignment horizontal="center" vertical="center"/>
    </xf>
    <xf numFmtId="164" fontId="3" fillId="0" borderId="4" xfId="0" applyNumberFormat="1" applyFont="1" applyFill="1" applyBorder="1" applyAlignment="1">
      <alignment horizontal="center" vertical="center"/>
    </xf>
    <xf numFmtId="164" fontId="4" fillId="0" borderId="4" xfId="0" applyNumberFormat="1" applyFont="1" applyFill="1" applyBorder="1" applyAlignment="1">
      <alignment horizontal="center" vertical="center"/>
    </xf>
    <xf numFmtId="164" fontId="5" fillId="0" borderId="4" xfId="0" applyNumberFormat="1" applyFont="1" applyFill="1" applyBorder="1" applyAlignment="1">
      <alignment horizontal="center" vertical="center"/>
    </xf>
    <xf numFmtId="164" fontId="7" fillId="0" borderId="4" xfId="0" applyNumberFormat="1" applyFont="1" applyFill="1" applyBorder="1" applyAlignment="1">
      <alignment horizontal="center" vertical="center"/>
    </xf>
    <xf numFmtId="164" fontId="8" fillId="0" borderId="4" xfId="0" applyNumberFormat="1" applyFont="1" applyFill="1" applyBorder="1" applyAlignment="1">
      <alignment horizontal="center" vertical="center"/>
    </xf>
    <xf numFmtId="164" fontId="9" fillId="0" borderId="4" xfId="0" applyNumberFormat="1" applyFont="1" applyFill="1" applyBorder="1" applyAlignment="1">
      <alignment horizontal="center" vertical="center"/>
    </xf>
    <xf numFmtId="164" fontId="10" fillId="0" borderId="4" xfId="0" applyNumberFormat="1" applyFont="1" applyFill="1" applyBorder="1" applyAlignment="1">
      <alignment horizontal="center" vertical="center"/>
    </xf>
    <xf numFmtId="164" fontId="0" fillId="9" borderId="7" xfId="0" applyNumberFormat="1" applyFill="1" applyBorder="1" applyAlignment="1">
      <alignment horizontal="center" vertical="center"/>
    </xf>
    <xf numFmtId="164" fontId="11" fillId="9" borderId="7" xfId="0" applyNumberFormat="1" applyFont="1" applyFill="1" applyBorder="1" applyAlignment="1">
      <alignment horizontal="center" vertical="center"/>
    </xf>
    <xf numFmtId="164" fontId="12" fillId="9" borderId="7" xfId="0" applyNumberFormat="1" applyFont="1" applyFill="1" applyBorder="1" applyAlignment="1">
      <alignment horizontal="center" vertical="center"/>
    </xf>
    <xf numFmtId="164" fontId="13" fillId="9" borderId="8" xfId="0" applyNumberFormat="1" applyFont="1" applyFill="1" applyBorder="1" applyAlignment="1">
      <alignment horizontal="center" vertical="center"/>
    </xf>
    <xf numFmtId="164" fontId="0" fillId="9" borderId="1" xfId="0" applyNumberFormat="1" applyFill="1" applyBorder="1" applyAlignment="1">
      <alignment horizontal="center" vertical="center"/>
    </xf>
    <xf numFmtId="164" fontId="11" fillId="9" borderId="1" xfId="0" applyNumberFormat="1" applyFont="1" applyFill="1" applyBorder="1" applyAlignment="1">
      <alignment horizontal="center" vertical="center"/>
    </xf>
    <xf numFmtId="164" fontId="12" fillId="9" borderId="1" xfId="0" applyNumberFormat="1" applyFont="1" applyFill="1" applyBorder="1" applyAlignment="1">
      <alignment horizontal="center" vertical="center"/>
    </xf>
    <xf numFmtId="164" fontId="13" fillId="9" borderId="3" xfId="0" applyNumberFormat="1" applyFont="1" applyFill="1" applyBorder="1" applyAlignment="1">
      <alignment horizontal="center" vertical="center"/>
    </xf>
    <xf numFmtId="164" fontId="1" fillId="0" borderId="8" xfId="0" applyNumberFormat="1" applyFont="1" applyFill="1" applyBorder="1" applyAlignment="1">
      <alignment horizontal="center" vertical="center"/>
    </xf>
    <xf numFmtId="164" fontId="1" fillId="0" borderId="2" xfId="0" applyNumberFormat="1" applyFont="1" applyFill="1" applyBorder="1" applyAlignment="1">
      <alignment horizontal="center" vertical="center" wrapText="1"/>
    </xf>
    <xf numFmtId="164" fontId="1" fillId="0" borderId="3" xfId="0" applyNumberFormat="1" applyFont="1" applyFill="1" applyBorder="1" applyAlignment="1">
      <alignment horizontal="center" vertical="center" wrapText="1"/>
    </xf>
    <xf numFmtId="164" fontId="1" fillId="0" borderId="7" xfId="0" applyNumberFormat="1" applyFont="1" applyBorder="1" applyAlignment="1">
      <alignment horizontal="center"/>
    </xf>
    <xf numFmtId="164" fontId="0" fillId="0" borderId="4" xfId="0" applyNumberFormat="1" applyFill="1" applyBorder="1" applyAlignment="1">
      <alignment horizontal="center" vertical="center"/>
    </xf>
    <xf numFmtId="164" fontId="1" fillId="0" borderId="2" xfId="0" applyNumberFormat="1" applyFont="1" applyFill="1" applyBorder="1" applyAlignment="1">
      <alignment horizontal="center" vertical="center"/>
    </xf>
    <xf numFmtId="164" fontId="1" fillId="0" borderId="4" xfId="0" applyNumberFormat="1" applyFont="1" applyBorder="1" applyAlignment="1">
      <alignment horizontal="center"/>
    </xf>
    <xf numFmtId="164" fontId="1" fillId="0" borderId="1" xfId="0" applyNumberFormat="1" applyFont="1" applyBorder="1" applyAlignment="1">
      <alignment horizontal="center"/>
    </xf>
    <xf numFmtId="164" fontId="1" fillId="0" borderId="3" xfId="0" applyNumberFormat="1" applyFont="1" applyFill="1" applyBorder="1" applyAlignment="1">
      <alignment horizontal="center" vertical="center"/>
    </xf>
    <xf numFmtId="164" fontId="0" fillId="0" borderId="4" xfId="0" applyNumberFormat="1" applyFill="1" applyBorder="1"/>
    <xf numFmtId="2" fontId="1" fillId="0" borderId="4" xfId="0" applyNumberFormat="1" applyFont="1" applyFill="1" applyBorder="1" applyAlignment="1">
      <alignment horizontal="center" vertical="center"/>
    </xf>
    <xf numFmtId="164" fontId="1" fillId="0" borderId="4" xfId="0" applyNumberFormat="1" applyFont="1" applyFill="1" applyBorder="1" applyAlignment="1">
      <alignment horizontal="left" vertical="center"/>
    </xf>
    <xf numFmtId="164" fontId="3" fillId="0" borderId="4" xfId="0" applyNumberFormat="1" applyFont="1" applyFill="1" applyBorder="1" applyAlignment="1">
      <alignment horizontal="left" vertical="center"/>
    </xf>
    <xf numFmtId="164" fontId="4" fillId="0" borderId="4" xfId="0" applyNumberFormat="1" applyFont="1" applyFill="1" applyBorder="1" applyAlignment="1">
      <alignment horizontal="left" vertical="center"/>
    </xf>
    <xf numFmtId="164" fontId="5" fillId="0" borderId="4" xfId="0" applyNumberFormat="1" applyFont="1" applyFill="1" applyBorder="1" applyAlignment="1">
      <alignment horizontal="left" vertical="center"/>
    </xf>
    <xf numFmtId="164" fontId="1" fillId="11" borderId="19" xfId="0" applyNumberFormat="1" applyFont="1" applyFill="1" applyBorder="1" applyAlignment="1">
      <alignment horizontal="center" vertical="center"/>
    </xf>
    <xf numFmtId="164" fontId="2" fillId="11" borderId="19" xfId="0" applyNumberFormat="1" applyFont="1" applyFill="1" applyBorder="1" applyAlignment="1">
      <alignment horizontal="center" vertical="center"/>
    </xf>
    <xf numFmtId="164" fontId="3" fillId="11" borderId="19" xfId="0" applyNumberFormat="1" applyFont="1" applyFill="1" applyBorder="1" applyAlignment="1">
      <alignment horizontal="center" vertical="center"/>
    </xf>
    <xf numFmtId="164" fontId="4" fillId="11" borderId="19" xfId="0" applyNumberFormat="1" applyFont="1" applyFill="1" applyBorder="1" applyAlignment="1">
      <alignment horizontal="center" vertical="center"/>
    </xf>
    <xf numFmtId="164" fontId="5" fillId="11" borderId="20" xfId="0" applyNumberFormat="1" applyFont="1" applyFill="1" applyBorder="1" applyAlignment="1">
      <alignment horizontal="center" vertical="center"/>
    </xf>
    <xf numFmtId="0" fontId="1" fillId="0" borderId="19" xfId="0" applyFont="1" applyFill="1" applyBorder="1" applyAlignment="1">
      <alignment horizontal="center" vertical="center"/>
    </xf>
    <xf numFmtId="0" fontId="1" fillId="0" borderId="20" xfId="0" applyFont="1" applyFill="1" applyBorder="1" applyAlignment="1">
      <alignment horizontal="center" vertical="center"/>
    </xf>
    <xf numFmtId="164" fontId="1" fillId="10" borderId="22" xfId="0" applyNumberFormat="1" applyFont="1" applyFill="1" applyBorder="1" applyAlignment="1">
      <alignment horizontal="center" vertical="center"/>
    </xf>
    <xf numFmtId="164" fontId="0" fillId="10" borderId="22" xfId="0" applyNumberFormat="1" applyFill="1" applyBorder="1" applyAlignment="1">
      <alignment horizontal="center" vertical="center"/>
    </xf>
    <xf numFmtId="164" fontId="11" fillId="10" borderId="22" xfId="0" applyNumberFormat="1" applyFont="1" applyFill="1" applyBorder="1" applyAlignment="1">
      <alignment horizontal="center" vertical="center"/>
    </xf>
    <xf numFmtId="164" fontId="12" fillId="10" borderId="22" xfId="0" applyNumberFormat="1" applyFont="1" applyFill="1" applyBorder="1" applyAlignment="1">
      <alignment horizontal="center" vertical="center"/>
    </xf>
    <xf numFmtId="164" fontId="13" fillId="10" borderId="23" xfId="0" applyNumberFormat="1" applyFont="1" applyFill="1" applyBorder="1" applyAlignment="1">
      <alignment horizontal="center" vertical="center"/>
    </xf>
    <xf numFmtId="164" fontId="1" fillId="0" borderId="17" xfId="0" applyNumberFormat="1" applyFont="1" applyFill="1" applyBorder="1" applyAlignment="1">
      <alignment horizontal="center" vertical="center"/>
    </xf>
    <xf numFmtId="0" fontId="1" fillId="0" borderId="21" xfId="0" applyFont="1" applyFill="1" applyBorder="1"/>
    <xf numFmtId="164" fontId="1" fillId="0" borderId="22" xfId="0" applyNumberFormat="1" applyFont="1" applyFill="1" applyBorder="1" applyAlignment="1">
      <alignment horizontal="center" vertical="center" wrapText="1"/>
    </xf>
    <xf numFmtId="164" fontId="1" fillId="0" borderId="23" xfId="0" applyNumberFormat="1" applyFont="1" applyFill="1" applyBorder="1" applyAlignment="1">
      <alignment horizontal="center" vertical="center" wrapText="1"/>
    </xf>
    <xf numFmtId="0" fontId="1" fillId="0" borderId="16" xfId="0" applyFont="1" applyFill="1" applyBorder="1" applyAlignment="1">
      <alignment indent="2"/>
    </xf>
    <xf numFmtId="0" fontId="16" fillId="0" borderId="16" xfId="0" applyFont="1" applyFill="1" applyBorder="1"/>
    <xf numFmtId="0" fontId="1" fillId="0" borderId="18" xfId="0" applyFont="1" applyFill="1" applyBorder="1" applyAlignment="1">
      <alignment indent="2"/>
    </xf>
    <xf numFmtId="164" fontId="1" fillId="0" borderId="19" xfId="0" applyNumberFormat="1" applyFont="1" applyFill="1" applyBorder="1" applyAlignment="1">
      <alignment horizontal="center" vertical="center"/>
    </xf>
    <xf numFmtId="164" fontId="1" fillId="0" borderId="19" xfId="0" applyNumberFormat="1" applyFont="1" applyBorder="1" applyAlignment="1">
      <alignment horizontal="center"/>
    </xf>
    <xf numFmtId="164" fontId="1" fillId="0" borderId="20" xfId="0" applyNumberFormat="1" applyFont="1" applyFill="1" applyBorder="1" applyAlignment="1">
      <alignment horizontal="center" vertical="center"/>
    </xf>
    <xf numFmtId="0" fontId="1" fillId="12" borderId="21" xfId="0" applyFont="1" applyFill="1" applyBorder="1"/>
    <xf numFmtId="164" fontId="1" fillId="12" borderId="22" xfId="0" applyNumberFormat="1" applyFont="1" applyFill="1" applyBorder="1" applyAlignment="1">
      <alignment horizontal="center" vertical="center"/>
    </xf>
    <xf numFmtId="164" fontId="1" fillId="12" borderId="23" xfId="0" applyNumberFormat="1" applyFont="1" applyFill="1" applyBorder="1" applyAlignment="1">
      <alignment horizontal="center" vertical="center"/>
    </xf>
    <xf numFmtId="0" fontId="16" fillId="0" borderId="13" xfId="0" applyFont="1" applyFill="1" applyBorder="1"/>
    <xf numFmtId="164" fontId="1" fillId="0" borderId="14" xfId="0" applyNumberFormat="1" applyFont="1" applyFill="1" applyBorder="1" applyAlignment="1">
      <alignment horizontal="center" vertical="center"/>
    </xf>
    <xf numFmtId="164" fontId="1" fillId="0" borderId="15" xfId="0" applyNumberFormat="1" applyFont="1" applyFill="1" applyBorder="1" applyAlignment="1">
      <alignment horizontal="center" vertical="center"/>
    </xf>
    <xf numFmtId="2" fontId="1" fillId="0" borderId="17" xfId="0" applyNumberFormat="1" applyFont="1" applyFill="1" applyBorder="1" applyAlignment="1">
      <alignment horizontal="center" vertical="center"/>
    </xf>
    <xf numFmtId="0" fontId="1" fillId="0" borderId="18" xfId="0" applyFont="1" applyFill="1" applyBorder="1" applyAlignment="1">
      <alignment horizontal="left" indent="2"/>
    </xf>
    <xf numFmtId="164" fontId="1" fillId="13" borderId="16" xfId="0" applyNumberFormat="1" applyFont="1" applyFill="1" applyBorder="1" applyAlignment="1">
      <alignment horizontal="left" vertical="center"/>
    </xf>
    <xf numFmtId="164" fontId="3" fillId="13" borderId="4" xfId="0" applyNumberFormat="1" applyFont="1" applyFill="1" applyBorder="1" applyAlignment="1">
      <alignment horizontal="left" vertical="center"/>
    </xf>
    <xf numFmtId="164" fontId="4" fillId="13" borderId="4" xfId="0" applyNumberFormat="1" applyFont="1" applyFill="1" applyBorder="1" applyAlignment="1">
      <alignment horizontal="left" vertical="center"/>
    </xf>
    <xf numFmtId="164" fontId="5" fillId="13" borderId="17" xfId="0" applyNumberFormat="1" applyFont="1" applyFill="1" applyBorder="1" applyAlignment="1">
      <alignment horizontal="left" vertical="center"/>
    </xf>
    <xf numFmtId="164" fontId="1" fillId="0" borderId="4" xfId="0" applyNumberFormat="1" applyFont="1" applyBorder="1" applyAlignment="1">
      <alignment horizontal="center" vertical="center"/>
    </xf>
    <xf numFmtId="0" fontId="1" fillId="0" borderId="19" xfId="0" applyFont="1" applyBorder="1" applyAlignment="1">
      <alignment horizontal="center" vertical="center"/>
    </xf>
    <xf numFmtId="0" fontId="15" fillId="10" borderId="21" xfId="0" applyFont="1" applyFill="1" applyBorder="1"/>
    <xf numFmtId="164" fontId="15" fillId="10" borderId="22" xfId="0" applyNumberFormat="1" applyFont="1" applyFill="1" applyBorder="1" applyAlignment="1">
      <alignment horizontal="center" vertical="center"/>
    </xf>
    <xf numFmtId="164" fontId="15" fillId="10" borderId="23" xfId="0" applyNumberFormat="1" applyFont="1" applyFill="1" applyBorder="1" applyAlignment="1">
      <alignment horizontal="center" vertical="center"/>
    </xf>
    <xf numFmtId="0" fontId="15" fillId="10" borderId="13" xfId="0" applyFont="1" applyFill="1" applyBorder="1"/>
    <xf numFmtId="0" fontId="0" fillId="10" borderId="14" xfId="0" applyFill="1" applyBorder="1"/>
    <xf numFmtId="0" fontId="0" fillId="10" borderId="15" xfId="0" applyFill="1" applyBorder="1"/>
    <xf numFmtId="0" fontId="15" fillId="10" borderId="18" xfId="0" applyFont="1" applyFill="1" applyBorder="1"/>
    <xf numFmtId="0" fontId="0" fillId="10" borderId="19" xfId="0" applyFill="1" applyBorder="1"/>
    <xf numFmtId="0" fontId="0" fillId="10" borderId="20" xfId="0" applyFill="1" applyBorder="1"/>
    <xf numFmtId="0" fontId="1" fillId="12" borderId="18" xfId="0" applyFont="1" applyFill="1" applyBorder="1"/>
    <xf numFmtId="164" fontId="1" fillId="12" borderId="19" xfId="0" applyNumberFormat="1" applyFont="1" applyFill="1" applyBorder="1" applyAlignment="1">
      <alignment horizontal="center" vertical="center"/>
    </xf>
    <xf numFmtId="164" fontId="1" fillId="12" borderId="20" xfId="0" applyNumberFormat="1" applyFont="1" applyFill="1" applyBorder="1" applyAlignment="1">
      <alignment horizontal="center" vertical="center"/>
    </xf>
    <xf numFmtId="164" fontId="15" fillId="10" borderId="14" xfId="0" applyNumberFormat="1" applyFont="1" applyFill="1" applyBorder="1" applyAlignment="1">
      <alignment horizontal="center" vertical="center"/>
    </xf>
    <xf numFmtId="164" fontId="15" fillId="10" borderId="15" xfId="0" applyNumberFormat="1" applyFont="1" applyFill="1" applyBorder="1" applyAlignment="1">
      <alignment horizontal="center" vertical="center"/>
    </xf>
    <xf numFmtId="1" fontId="1" fillId="0" borderId="4" xfId="0" applyNumberFormat="1" applyFont="1" applyFill="1" applyBorder="1" applyAlignment="1">
      <alignment horizontal="center" vertical="center"/>
    </xf>
    <xf numFmtId="1" fontId="1" fillId="0" borderId="4" xfId="0" applyNumberFormat="1" applyFont="1" applyFill="1" applyBorder="1" applyAlignment="1">
      <alignment horizontal="center"/>
    </xf>
    <xf numFmtId="1" fontId="1" fillId="0" borderId="19" xfId="0" applyNumberFormat="1" applyFont="1" applyFill="1" applyBorder="1" applyAlignment="1">
      <alignment horizontal="center" vertical="center"/>
    </xf>
    <xf numFmtId="0" fontId="1" fillId="0" borderId="16" xfId="0" applyFont="1" applyFill="1" applyBorder="1" applyAlignment="1">
      <alignment vertical="center"/>
    </xf>
    <xf numFmtId="0" fontId="1" fillId="0" borderId="18" xfId="0" applyFont="1" applyFill="1" applyBorder="1" applyAlignment="1">
      <alignment vertical="center"/>
    </xf>
    <xf numFmtId="2" fontId="1" fillId="0" borderId="4" xfId="0" applyNumberFormat="1" applyFont="1" applyFill="1" applyBorder="1" applyAlignment="1">
      <alignment vertical="center"/>
    </xf>
    <xf numFmtId="164" fontId="1" fillId="0" borderId="4" xfId="0" applyNumberFormat="1" applyFont="1" applyFill="1" applyBorder="1" applyAlignment="1">
      <alignment vertical="center"/>
    </xf>
    <xf numFmtId="164" fontId="1" fillId="0" borderId="19" xfId="0" applyNumberFormat="1" applyFont="1" applyFill="1" applyBorder="1" applyAlignment="1">
      <alignment vertical="center"/>
    </xf>
    <xf numFmtId="164" fontId="1" fillId="0" borderId="14" xfId="0" applyNumberFormat="1" applyFont="1" applyFill="1" applyBorder="1" applyAlignment="1">
      <alignment vertical="center"/>
    </xf>
    <xf numFmtId="164" fontId="1" fillId="12" borderId="22" xfId="0" applyNumberFormat="1" applyFont="1" applyFill="1" applyBorder="1" applyAlignment="1">
      <alignment horizontal="right" vertical="center"/>
    </xf>
    <xf numFmtId="164" fontId="1" fillId="14" borderId="14" xfId="0" applyNumberFormat="1" applyFont="1" applyFill="1" applyBorder="1" applyAlignment="1">
      <alignment horizontal="center" vertical="center"/>
    </xf>
    <xf numFmtId="164" fontId="2" fillId="14" borderId="14" xfId="0" applyNumberFormat="1" applyFont="1" applyFill="1" applyBorder="1" applyAlignment="1">
      <alignment horizontal="center" vertical="center"/>
    </xf>
    <xf numFmtId="164" fontId="3" fillId="14" borderId="14" xfId="0" applyNumberFormat="1" applyFont="1" applyFill="1" applyBorder="1" applyAlignment="1">
      <alignment horizontal="center" vertical="center"/>
    </xf>
    <xf numFmtId="164" fontId="4" fillId="14" borderId="14" xfId="0" applyNumberFormat="1" applyFont="1" applyFill="1" applyBorder="1" applyAlignment="1">
      <alignment horizontal="center" vertical="center"/>
    </xf>
    <xf numFmtId="164" fontId="5" fillId="14" borderId="15" xfId="0" applyNumberFormat="1" applyFont="1" applyFill="1" applyBorder="1" applyAlignment="1">
      <alignment horizontal="center" vertical="center"/>
    </xf>
    <xf numFmtId="0" fontId="20" fillId="11" borderId="18" xfId="0" applyFont="1" applyFill="1" applyBorder="1"/>
    <xf numFmtId="0" fontId="1" fillId="0" borderId="4" xfId="0" applyFont="1" applyFill="1" applyBorder="1" applyAlignment="1">
      <alignment vertical="center"/>
    </xf>
    <xf numFmtId="0" fontId="1" fillId="0" borderId="4" xfId="0" applyFont="1" applyBorder="1" applyAlignment="1">
      <alignment horizontal="center" vertical="center"/>
    </xf>
    <xf numFmtId="164" fontId="19" fillId="11" borderId="18" xfId="0" applyNumberFormat="1" applyFont="1" applyFill="1" applyBorder="1" applyAlignment="1">
      <alignment horizontal="left" vertical="center"/>
    </xf>
    <xf numFmtId="164" fontId="4" fillId="11" borderId="20" xfId="0" applyNumberFormat="1" applyFont="1" applyFill="1" applyBorder="1" applyAlignment="1">
      <alignment horizontal="center" vertical="center"/>
    </xf>
    <xf numFmtId="164" fontId="21" fillId="14" borderId="14" xfId="0" applyNumberFormat="1" applyFont="1" applyFill="1" applyBorder="1" applyAlignment="1">
      <alignment horizontal="left" vertical="center"/>
    </xf>
    <xf numFmtId="0" fontId="17" fillId="10" borderId="13" xfId="0" applyFont="1" applyFill="1" applyBorder="1"/>
    <xf numFmtId="0" fontId="1" fillId="0" borderId="4" xfId="0" applyFont="1" applyFill="1" applyBorder="1" applyAlignment="1">
      <alignment horizontal="left" vertical="center" wrapText="1"/>
    </xf>
    <xf numFmtId="0" fontId="15" fillId="0" borderId="0" xfId="0" applyFont="1" applyAlignment="1">
      <alignment horizontal="left" vertical="center" wrapText="1"/>
    </xf>
    <xf numFmtId="0" fontId="23" fillId="14" borderId="13" xfId="0" applyFont="1" applyFill="1" applyBorder="1" applyAlignment="1">
      <alignment vertical="center"/>
    </xf>
    <xf numFmtId="164" fontId="24" fillId="11" borderId="18" xfId="0" applyNumberFormat="1" applyFont="1" applyFill="1" applyBorder="1" applyAlignment="1">
      <alignment horizontal="left" vertical="center"/>
    </xf>
    <xf numFmtId="0" fontId="25" fillId="0" borderId="0" xfId="0" applyFont="1"/>
    <xf numFmtId="164" fontId="25" fillId="14" borderId="14" xfId="0" applyNumberFormat="1" applyFont="1" applyFill="1" applyBorder="1" applyAlignment="1">
      <alignment horizontal="center" vertical="center"/>
    </xf>
    <xf numFmtId="164" fontId="25" fillId="14" borderId="15" xfId="0" applyNumberFormat="1" applyFont="1" applyFill="1" applyBorder="1" applyAlignment="1">
      <alignment horizontal="center" vertical="center"/>
    </xf>
    <xf numFmtId="164" fontId="25" fillId="11" borderId="19" xfId="0" applyNumberFormat="1" applyFont="1" applyFill="1" applyBorder="1" applyAlignment="1">
      <alignment horizontal="center" vertical="center"/>
    </xf>
    <xf numFmtId="164" fontId="25" fillId="11" borderId="20" xfId="0" applyNumberFormat="1" applyFont="1" applyFill="1" applyBorder="1" applyAlignment="1">
      <alignment horizontal="center" vertical="center"/>
    </xf>
    <xf numFmtId="0" fontId="28" fillId="11" borderId="18" xfId="0" applyFont="1" applyFill="1" applyBorder="1" applyAlignment="1">
      <alignment vertical="center"/>
    </xf>
    <xf numFmtId="0" fontId="25" fillId="0" borderId="4" xfId="0" applyFont="1" applyFill="1" applyBorder="1"/>
    <xf numFmtId="164" fontId="25" fillId="0" borderId="4" xfId="0" applyNumberFormat="1" applyFont="1" applyFill="1" applyBorder="1" applyAlignment="1">
      <alignment horizontal="center" vertical="center"/>
    </xf>
    <xf numFmtId="164" fontId="25" fillId="0" borderId="4" xfId="0" applyNumberFormat="1" applyFont="1" applyFill="1" applyBorder="1" applyAlignment="1">
      <alignment horizontal="left" vertical="center"/>
    </xf>
    <xf numFmtId="0" fontId="25" fillId="10" borderId="21" xfId="0" applyFont="1" applyFill="1" applyBorder="1"/>
    <xf numFmtId="164" fontId="25" fillId="10" borderId="22" xfId="0" applyNumberFormat="1" applyFont="1" applyFill="1" applyBorder="1" applyAlignment="1">
      <alignment horizontal="center" vertical="center"/>
    </xf>
    <xf numFmtId="164" fontId="25" fillId="10" borderId="23" xfId="0" applyNumberFormat="1" applyFont="1" applyFill="1" applyBorder="1" applyAlignment="1">
      <alignment horizontal="center" vertical="center"/>
    </xf>
    <xf numFmtId="0" fontId="25" fillId="0" borderId="21" xfId="0" applyFont="1" applyFill="1" applyBorder="1"/>
    <xf numFmtId="164" fontId="25" fillId="0" borderId="22" xfId="0" applyNumberFormat="1" applyFont="1" applyFill="1" applyBorder="1" applyAlignment="1">
      <alignment horizontal="center" vertical="center" wrapText="1"/>
    </xf>
    <xf numFmtId="164" fontId="25" fillId="0" borderId="23" xfId="0" applyNumberFormat="1" applyFont="1" applyFill="1" applyBorder="1" applyAlignment="1">
      <alignment horizontal="center" vertical="center" wrapText="1"/>
    </xf>
    <xf numFmtId="0" fontId="25" fillId="0" borderId="16" xfId="0" applyFont="1" applyFill="1" applyBorder="1" applyAlignment="1">
      <alignment vertical="center"/>
    </xf>
    <xf numFmtId="164" fontId="25" fillId="0" borderId="4" xfId="0" applyNumberFormat="1" applyFont="1" applyBorder="1" applyAlignment="1">
      <alignment horizontal="center" vertical="center"/>
    </xf>
    <xf numFmtId="164" fontId="25" fillId="0" borderId="17" xfId="0" applyNumberFormat="1" applyFont="1" applyFill="1" applyBorder="1" applyAlignment="1">
      <alignment horizontal="center" vertical="center"/>
    </xf>
    <xf numFmtId="0" fontId="25" fillId="0" borderId="18" xfId="0" applyFont="1" applyFill="1" applyBorder="1" applyAlignment="1">
      <alignment vertical="center"/>
    </xf>
    <xf numFmtId="0" fontId="25" fillId="0" borderId="19" xfId="0" applyFont="1" applyFill="1" applyBorder="1" applyAlignment="1">
      <alignment horizontal="center" vertical="center"/>
    </xf>
    <xf numFmtId="0" fontId="25" fillId="0" borderId="19" xfId="0" applyFont="1" applyBorder="1" applyAlignment="1">
      <alignment horizontal="center" vertical="center"/>
    </xf>
    <xf numFmtId="0" fontId="25" fillId="0" borderId="20" xfId="0" applyFont="1" applyFill="1" applyBorder="1" applyAlignment="1">
      <alignment horizontal="center" vertical="center"/>
    </xf>
    <xf numFmtId="0" fontId="25" fillId="0" borderId="4" xfId="0" applyFont="1" applyFill="1" applyBorder="1" applyAlignment="1">
      <alignment vertical="center"/>
    </xf>
    <xf numFmtId="0" fontId="25" fillId="0" borderId="4" xfId="0" applyFont="1" applyFill="1" applyBorder="1" applyAlignment="1">
      <alignment horizontal="center" vertical="center"/>
    </xf>
    <xf numFmtId="0" fontId="25" fillId="0" borderId="4" xfId="0" applyFont="1" applyBorder="1" applyAlignment="1">
      <alignment horizontal="center" vertical="center"/>
    </xf>
    <xf numFmtId="164" fontId="26" fillId="14" borderId="14" xfId="0" applyNumberFormat="1" applyFont="1" applyFill="1" applyBorder="1" applyAlignment="1">
      <alignment horizontal="left" vertical="center"/>
    </xf>
    <xf numFmtId="164" fontId="25" fillId="0" borderId="4" xfId="0" applyNumberFormat="1" applyFont="1" applyBorder="1" applyAlignment="1">
      <alignment horizontal="center"/>
    </xf>
    <xf numFmtId="0" fontId="25" fillId="10" borderId="13" xfId="0" applyFont="1" applyFill="1" applyBorder="1"/>
    <xf numFmtId="164" fontId="25" fillId="10" borderId="14" xfId="0" applyNumberFormat="1" applyFont="1" applyFill="1" applyBorder="1" applyAlignment="1">
      <alignment horizontal="center" vertical="center"/>
    </xf>
    <xf numFmtId="164" fontId="25" fillId="10" borderId="15" xfId="0" applyNumberFormat="1" applyFont="1" applyFill="1" applyBorder="1" applyAlignment="1">
      <alignment horizontal="center" vertical="center"/>
    </xf>
    <xf numFmtId="0" fontId="25" fillId="10" borderId="18" xfId="0" applyFont="1" applyFill="1" applyBorder="1"/>
    <xf numFmtId="0" fontId="25" fillId="10" borderId="19" xfId="0" applyFont="1" applyFill="1" applyBorder="1"/>
    <xf numFmtId="0" fontId="25" fillId="10" borderId="20" xfId="0" applyFont="1" applyFill="1" applyBorder="1"/>
    <xf numFmtId="0" fontId="25" fillId="12" borderId="18" xfId="0" applyFont="1" applyFill="1" applyBorder="1"/>
    <xf numFmtId="164" fontId="25" fillId="12" borderId="19" xfId="0" applyNumberFormat="1" applyFont="1" applyFill="1" applyBorder="1" applyAlignment="1">
      <alignment horizontal="center" vertical="center"/>
    </xf>
    <xf numFmtId="164" fontId="25" fillId="12" borderId="20" xfId="0" applyNumberFormat="1" applyFont="1" applyFill="1" applyBorder="1" applyAlignment="1">
      <alignment horizontal="center" vertical="center"/>
    </xf>
    <xf numFmtId="0" fontId="27" fillId="0" borderId="13" xfId="0" applyFont="1" applyFill="1" applyBorder="1"/>
    <xf numFmtId="164" fontId="25" fillId="0" borderId="14" xfId="0" applyNumberFormat="1" applyFont="1" applyFill="1" applyBorder="1" applyAlignment="1">
      <alignment horizontal="center" vertical="center"/>
    </xf>
    <xf numFmtId="164" fontId="25" fillId="0" borderId="15" xfId="0" applyNumberFormat="1" applyFont="1" applyFill="1" applyBorder="1" applyAlignment="1">
      <alignment horizontal="center" vertical="center"/>
    </xf>
    <xf numFmtId="0" fontId="25" fillId="0" borderId="16" xfId="0" applyFont="1" applyFill="1" applyBorder="1" applyAlignment="1">
      <alignment indent="2"/>
    </xf>
    <xf numFmtId="1" fontId="25" fillId="0" borderId="4" xfId="0" applyNumberFormat="1" applyFont="1" applyFill="1" applyBorder="1" applyAlignment="1">
      <alignment horizontal="center" vertical="center"/>
    </xf>
    <xf numFmtId="0" fontId="27" fillId="0" borderId="16" xfId="0" applyFont="1" applyFill="1" applyBorder="1"/>
    <xf numFmtId="1" fontId="25" fillId="0" borderId="4" xfId="0" applyNumberFormat="1" applyFont="1" applyFill="1" applyBorder="1" applyAlignment="1">
      <alignment horizontal="center"/>
    </xf>
    <xf numFmtId="164" fontId="25" fillId="0" borderId="4" xfId="0" applyNumberFormat="1" applyFont="1" applyFill="1" applyBorder="1" applyAlignment="1">
      <alignment horizontal="center"/>
    </xf>
    <xf numFmtId="0" fontId="25" fillId="0" borderId="18" xfId="0" applyFont="1" applyFill="1" applyBorder="1" applyAlignment="1">
      <alignment indent="2"/>
    </xf>
    <xf numFmtId="1" fontId="25" fillId="0" borderId="19" xfId="0" applyNumberFormat="1" applyFont="1" applyFill="1" applyBorder="1" applyAlignment="1">
      <alignment horizontal="center" vertical="center"/>
    </xf>
    <xf numFmtId="164" fontId="25" fillId="0" borderId="19" xfId="0" applyNumberFormat="1" applyFont="1" applyBorder="1" applyAlignment="1">
      <alignment horizontal="center"/>
    </xf>
    <xf numFmtId="164" fontId="25" fillId="0" borderId="19" xfId="0" applyNumberFormat="1" applyFont="1" applyFill="1" applyBorder="1" applyAlignment="1">
      <alignment horizontal="center" vertical="center"/>
    </xf>
    <xf numFmtId="164" fontId="25" fillId="0" borderId="20" xfId="0" applyNumberFormat="1" applyFont="1" applyFill="1" applyBorder="1" applyAlignment="1">
      <alignment horizontal="center" vertical="center"/>
    </xf>
    <xf numFmtId="0" fontId="27" fillId="10" borderId="13" xfId="0" applyFont="1" applyFill="1" applyBorder="1"/>
    <xf numFmtId="0" fontId="25" fillId="10" borderId="14" xfId="0" applyFont="1" applyFill="1" applyBorder="1"/>
    <xf numFmtId="0" fontId="25" fillId="10" borderId="15" xfId="0" applyFont="1" applyFill="1" applyBorder="1"/>
    <xf numFmtId="0" fontId="25" fillId="0" borderId="4" xfId="0" applyFont="1" applyFill="1" applyBorder="1" applyAlignment="1">
      <alignment horizontal="left" vertical="center" wrapText="1"/>
    </xf>
    <xf numFmtId="0" fontId="25" fillId="12" borderId="21" xfId="0" applyFont="1" applyFill="1" applyBorder="1"/>
    <xf numFmtId="164" fontId="25" fillId="12" borderId="22" xfId="0" applyNumberFormat="1" applyFont="1" applyFill="1" applyBorder="1" applyAlignment="1">
      <alignment horizontal="right" vertical="center"/>
    </xf>
    <xf numFmtId="164" fontId="25" fillId="12" borderId="22" xfId="0" applyNumberFormat="1" applyFont="1" applyFill="1" applyBorder="1" applyAlignment="1">
      <alignment horizontal="center" vertical="center"/>
    </xf>
    <xf numFmtId="164" fontId="25" fillId="12" borderId="23" xfId="0" applyNumberFormat="1" applyFont="1" applyFill="1" applyBorder="1" applyAlignment="1">
      <alignment horizontal="center" vertical="center"/>
    </xf>
    <xf numFmtId="2" fontId="25" fillId="0" borderId="4" xfId="0" applyNumberFormat="1" applyFont="1" applyFill="1" applyBorder="1" applyAlignment="1">
      <alignment vertical="center"/>
    </xf>
    <xf numFmtId="2" fontId="25" fillId="0" borderId="4" xfId="0" applyNumberFormat="1" applyFont="1" applyFill="1" applyBorder="1" applyAlignment="1">
      <alignment horizontal="center" vertical="center"/>
    </xf>
    <xf numFmtId="2" fontId="25" fillId="0" borderId="17" xfId="0" applyNumberFormat="1" applyFont="1" applyFill="1" applyBorder="1" applyAlignment="1">
      <alignment horizontal="center" vertical="center"/>
    </xf>
    <xf numFmtId="164" fontId="25" fillId="0" borderId="4" xfId="0" applyNumberFormat="1" applyFont="1" applyFill="1" applyBorder="1" applyAlignment="1">
      <alignment vertical="center"/>
    </xf>
    <xf numFmtId="164" fontId="25" fillId="0" borderId="19" xfId="0" applyNumberFormat="1" applyFont="1" applyFill="1" applyBorder="1" applyAlignment="1">
      <alignment vertical="center"/>
    </xf>
    <xf numFmtId="164" fontId="25" fillId="0" borderId="14" xfId="0" applyNumberFormat="1" applyFont="1" applyFill="1" applyBorder="1" applyAlignment="1">
      <alignment vertical="center"/>
    </xf>
    <xf numFmtId="0" fontId="25" fillId="0" borderId="18" xfId="0" applyFont="1" applyFill="1" applyBorder="1" applyAlignment="1">
      <alignment horizontal="left" indent="2"/>
    </xf>
    <xf numFmtId="164" fontId="25" fillId="0" borderId="4" xfId="0" applyNumberFormat="1" applyFont="1" applyFill="1" applyBorder="1"/>
    <xf numFmtId="164" fontId="25" fillId="0" borderId="4" xfId="0" applyNumberFormat="1" applyFont="1" applyFill="1" applyBorder="1" applyAlignment="1">
      <alignment horizontal="left" vertical="center" wrapText="1"/>
    </xf>
    <xf numFmtId="0" fontId="18" fillId="14" borderId="13" xfId="0" applyFont="1" applyFill="1" applyBorder="1" applyProtection="1">
      <protection locked="0"/>
    </xf>
    <xf numFmtId="0" fontId="14" fillId="9" borderId="10" xfId="0" applyFont="1" applyFill="1" applyBorder="1" applyProtection="1">
      <protection locked="0"/>
    </xf>
    <xf numFmtId="0" fontId="0" fillId="0" borderId="4" xfId="0" applyFill="1" applyBorder="1" applyProtection="1">
      <protection locked="0"/>
    </xf>
    <xf numFmtId="0" fontId="1" fillId="0" borderId="0" xfId="0" applyFont="1" applyAlignment="1" applyProtection="1">
      <alignment vertical="center" wrapText="1"/>
      <protection locked="0"/>
    </xf>
    <xf numFmtId="0" fontId="0" fillId="0" borderId="0" xfId="0" applyProtection="1"/>
    <xf numFmtId="1" fontId="1" fillId="9" borderId="7" xfId="0" applyNumberFormat="1" applyFont="1" applyFill="1" applyBorder="1" applyAlignment="1">
      <alignment horizontal="center" vertical="center"/>
    </xf>
    <xf numFmtId="1" fontId="1" fillId="9" borderId="1" xfId="0" applyNumberFormat="1" applyFont="1" applyFill="1" applyBorder="1" applyAlignment="1">
      <alignment horizontal="center" vertical="center"/>
    </xf>
    <xf numFmtId="1" fontId="1" fillId="0" borderId="4"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 fontId="1" fillId="0" borderId="7" xfId="0" applyNumberFormat="1" applyFont="1" applyFill="1" applyBorder="1" applyAlignment="1">
      <alignment horizontal="center" vertical="center"/>
    </xf>
    <xf numFmtId="1" fontId="1" fillId="0" borderId="1" xfId="0" applyNumberFormat="1" applyFont="1" applyFill="1" applyBorder="1" applyAlignment="1">
      <alignment horizontal="center" vertical="center"/>
    </xf>
    <xf numFmtId="1" fontId="0" fillId="0" borderId="4" xfId="0" applyNumberFormat="1" applyFill="1" applyBorder="1"/>
    <xf numFmtId="164" fontId="25" fillId="15" borderId="21" xfId="0" applyNumberFormat="1" applyFont="1" applyFill="1" applyBorder="1" applyAlignment="1">
      <alignment horizontal="left" vertical="center" wrapText="1"/>
    </xf>
    <xf numFmtId="164" fontId="25" fillId="15" borderId="22" xfId="0" applyNumberFormat="1" applyFont="1" applyFill="1" applyBorder="1" applyAlignment="1">
      <alignment horizontal="left" vertical="center" wrapText="1"/>
    </xf>
    <xf numFmtId="164" fontId="25" fillId="15" borderId="23" xfId="0" applyNumberFormat="1" applyFont="1" applyFill="1" applyBorder="1" applyAlignment="1">
      <alignment horizontal="left" vertical="center" wrapText="1"/>
    </xf>
    <xf numFmtId="164" fontId="26" fillId="16" borderId="21" xfId="0" applyNumberFormat="1" applyFont="1" applyFill="1" applyBorder="1" applyAlignment="1">
      <alignment horizontal="left" vertical="center" wrapText="1"/>
    </xf>
    <xf numFmtId="164" fontId="26" fillId="16" borderId="22" xfId="0" applyNumberFormat="1" applyFont="1" applyFill="1" applyBorder="1" applyAlignment="1">
      <alignment horizontal="left" vertical="center" wrapText="1"/>
    </xf>
    <xf numFmtId="164" fontId="26" fillId="16" borderId="23" xfId="0" applyNumberFormat="1" applyFont="1" applyFill="1" applyBorder="1" applyAlignment="1">
      <alignment horizontal="left" vertical="center" wrapText="1"/>
    </xf>
    <xf numFmtId="164" fontId="25" fillId="13" borderId="13" xfId="0" applyNumberFormat="1" applyFont="1" applyFill="1" applyBorder="1" applyAlignment="1">
      <alignment horizontal="left" vertical="center" wrapText="1"/>
    </xf>
    <xf numFmtId="164" fontId="25" fillId="13" borderId="14" xfId="0" applyNumberFormat="1" applyFont="1" applyFill="1" applyBorder="1" applyAlignment="1">
      <alignment horizontal="left" vertical="center" wrapText="1"/>
    </xf>
    <xf numFmtId="164" fontId="25" fillId="13" borderId="15" xfId="0" applyNumberFormat="1" applyFont="1" applyFill="1" applyBorder="1" applyAlignment="1">
      <alignment horizontal="left" vertical="center" wrapText="1"/>
    </xf>
    <xf numFmtId="164" fontId="25" fillId="13" borderId="16" xfId="0" applyNumberFormat="1" applyFont="1" applyFill="1" applyBorder="1" applyAlignment="1">
      <alignment horizontal="left" vertical="center" wrapText="1"/>
    </xf>
    <xf numFmtId="164" fontId="25" fillId="13" borderId="4" xfId="0" applyNumberFormat="1" applyFont="1" applyFill="1" applyBorder="1" applyAlignment="1">
      <alignment horizontal="left" vertical="center" wrapText="1"/>
    </xf>
    <xf numFmtId="164" fontId="25" fillId="13" borderId="17" xfId="0" applyNumberFormat="1" applyFont="1" applyFill="1" applyBorder="1" applyAlignment="1">
      <alignment horizontal="left" vertical="center" wrapText="1"/>
    </xf>
    <xf numFmtId="164" fontId="25" fillId="13" borderId="18" xfId="0" applyNumberFormat="1" applyFont="1" applyFill="1" applyBorder="1" applyAlignment="1">
      <alignment horizontal="left" vertical="center" wrapText="1"/>
    </xf>
    <xf numFmtId="164" fontId="25" fillId="13" borderId="19" xfId="0" applyNumberFormat="1" applyFont="1" applyFill="1" applyBorder="1" applyAlignment="1">
      <alignment horizontal="left" vertical="center" wrapText="1"/>
    </xf>
    <xf numFmtId="164" fontId="25" fillId="13" borderId="20" xfId="0" applyNumberFormat="1" applyFont="1" applyFill="1" applyBorder="1" applyAlignment="1">
      <alignment horizontal="left" vertical="center" wrapText="1"/>
    </xf>
    <xf numFmtId="0" fontId="25" fillId="15" borderId="21" xfId="0" applyFont="1" applyFill="1" applyBorder="1" applyAlignment="1">
      <alignment horizontal="left" vertical="center" wrapText="1"/>
    </xf>
    <xf numFmtId="0" fontId="25" fillId="15" borderId="22" xfId="0" applyFont="1" applyFill="1" applyBorder="1" applyAlignment="1">
      <alignment horizontal="left" vertical="center" wrapText="1"/>
    </xf>
    <xf numFmtId="0" fontId="25" fillId="15" borderId="23" xfId="0" applyFont="1" applyFill="1" applyBorder="1" applyAlignment="1">
      <alignment horizontal="left" vertical="center" wrapText="1"/>
    </xf>
    <xf numFmtId="164" fontId="1" fillId="15" borderId="21" xfId="0" applyNumberFormat="1" applyFont="1" applyFill="1" applyBorder="1" applyAlignment="1">
      <alignment horizontal="left" vertical="center" wrapText="1"/>
    </xf>
    <xf numFmtId="164" fontId="15" fillId="15" borderId="22" xfId="0" applyNumberFormat="1" applyFont="1" applyFill="1" applyBorder="1" applyAlignment="1">
      <alignment horizontal="left" vertical="center" wrapText="1"/>
    </xf>
    <xf numFmtId="164" fontId="15" fillId="15" borderId="23" xfId="0" applyNumberFormat="1" applyFont="1" applyFill="1" applyBorder="1" applyAlignment="1">
      <alignment horizontal="left" vertical="center" wrapText="1"/>
    </xf>
    <xf numFmtId="164" fontId="22" fillId="16" borderId="21" xfId="0" applyNumberFormat="1" applyFont="1" applyFill="1" applyBorder="1" applyAlignment="1">
      <alignment horizontal="left" vertical="center" wrapText="1"/>
    </xf>
    <xf numFmtId="164" fontId="22" fillId="16" borderId="22" xfId="0" applyNumberFormat="1" applyFont="1" applyFill="1" applyBorder="1" applyAlignment="1">
      <alignment horizontal="left" vertical="center" wrapText="1"/>
    </xf>
    <xf numFmtId="164" fontId="22" fillId="16" borderId="23" xfId="0" applyNumberFormat="1" applyFont="1" applyFill="1" applyBorder="1" applyAlignment="1">
      <alignment horizontal="left" vertical="center" wrapText="1"/>
    </xf>
    <xf numFmtId="164" fontId="1" fillId="13" borderId="13" xfId="0" applyNumberFormat="1" applyFont="1" applyFill="1" applyBorder="1" applyAlignment="1">
      <alignment horizontal="left" vertical="center" wrapText="1"/>
    </xf>
    <xf numFmtId="164" fontId="1" fillId="13" borderId="14" xfId="0" applyNumberFormat="1" applyFont="1" applyFill="1" applyBorder="1" applyAlignment="1">
      <alignment horizontal="left" vertical="center" wrapText="1"/>
    </xf>
    <xf numFmtId="164" fontId="1" fillId="13" borderId="15" xfId="0" applyNumberFormat="1" applyFont="1" applyFill="1" applyBorder="1" applyAlignment="1">
      <alignment horizontal="left" vertical="center" wrapText="1"/>
    </xf>
    <xf numFmtId="164" fontId="1" fillId="13" borderId="16" xfId="0" applyNumberFormat="1" applyFont="1" applyFill="1" applyBorder="1" applyAlignment="1">
      <alignment horizontal="left" vertical="center" wrapText="1"/>
    </xf>
    <xf numFmtId="164" fontId="1" fillId="13" borderId="4" xfId="0" applyNumberFormat="1" applyFont="1" applyFill="1" applyBorder="1" applyAlignment="1">
      <alignment horizontal="left" vertical="center" wrapText="1"/>
    </xf>
    <xf numFmtId="164" fontId="1" fillId="13" borderId="17" xfId="0" applyNumberFormat="1" applyFont="1" applyFill="1" applyBorder="1" applyAlignment="1">
      <alignment horizontal="left" vertical="center" wrapText="1"/>
    </xf>
    <xf numFmtId="164" fontId="1" fillId="13" borderId="18" xfId="0" applyNumberFormat="1" applyFont="1" applyFill="1" applyBorder="1" applyAlignment="1">
      <alignment horizontal="left" vertical="center" wrapText="1"/>
    </xf>
    <xf numFmtId="164" fontId="1" fillId="13" borderId="19" xfId="0" applyNumberFormat="1" applyFont="1" applyFill="1" applyBorder="1" applyAlignment="1">
      <alignment horizontal="left" vertical="center" wrapText="1"/>
    </xf>
    <xf numFmtId="164" fontId="1" fillId="13" borderId="20" xfId="0" applyNumberFormat="1" applyFont="1" applyFill="1" applyBorder="1" applyAlignment="1">
      <alignment horizontal="left" vertical="center" wrapText="1"/>
    </xf>
    <xf numFmtId="0" fontId="1" fillId="15" borderId="21" xfId="0" applyFont="1" applyFill="1" applyBorder="1" applyAlignment="1">
      <alignment horizontal="left" vertical="center" wrapText="1"/>
    </xf>
    <xf numFmtId="0" fontId="1" fillId="15" borderId="22" xfId="0" applyFont="1" applyFill="1" applyBorder="1" applyAlignment="1">
      <alignment horizontal="left" vertical="center" wrapText="1"/>
    </xf>
    <xf numFmtId="0" fontId="1" fillId="15" borderId="23"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DCE6F1"/>
      <color rgb="FF377BC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6.jpeg"/><Relationship Id="rId3" Type="http://schemas.openxmlformats.org/officeDocument/2006/relationships/image" Target="../media/image16.jpg"/><Relationship Id="rId7" Type="http://schemas.openxmlformats.org/officeDocument/2006/relationships/image" Target="../media/image20.jpeg"/><Relationship Id="rId12" Type="http://schemas.openxmlformats.org/officeDocument/2006/relationships/image" Target="../media/image25.jpeg"/><Relationship Id="rId2" Type="http://schemas.openxmlformats.org/officeDocument/2006/relationships/image" Target="../media/image15.jpg"/><Relationship Id="rId1" Type="http://schemas.openxmlformats.org/officeDocument/2006/relationships/image" Target="../media/image14.jpg"/><Relationship Id="rId6" Type="http://schemas.openxmlformats.org/officeDocument/2006/relationships/image" Target="../media/image19.jpeg"/><Relationship Id="rId11" Type="http://schemas.openxmlformats.org/officeDocument/2006/relationships/image" Target="../media/image24.jpeg"/><Relationship Id="rId5" Type="http://schemas.openxmlformats.org/officeDocument/2006/relationships/image" Target="../media/image18.jpeg"/><Relationship Id="rId10" Type="http://schemas.openxmlformats.org/officeDocument/2006/relationships/image" Target="../media/image23.jpeg"/><Relationship Id="rId4" Type="http://schemas.openxmlformats.org/officeDocument/2006/relationships/image" Target="../media/image17.jpeg"/><Relationship Id="rId9"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1</xdr:col>
      <xdr:colOff>460131</xdr:colOff>
      <xdr:row>3</xdr:row>
      <xdr:rowOff>16385</xdr:rowOff>
    </xdr:from>
    <xdr:to>
      <xdr:col>8</xdr:col>
      <xdr:colOff>435453</xdr:colOff>
      <xdr:row>134</xdr:row>
      <xdr:rowOff>1</xdr:rowOff>
    </xdr:to>
    <xdr:sp macro="" textlink="">
      <xdr:nvSpPr>
        <xdr:cNvPr id="40" name="Rectangle 39"/>
        <xdr:cNvSpPr/>
      </xdr:nvSpPr>
      <xdr:spPr>
        <a:xfrm>
          <a:off x="1065249" y="587885"/>
          <a:ext cx="4211145" cy="28749116"/>
        </a:xfrm>
        <a:prstGeom prst="rect">
          <a:avLst/>
        </a:prstGeom>
        <a:solidFill>
          <a:schemeClr val="tx2">
            <a:lumMod val="60000"/>
            <a:lumOff val="40000"/>
            <a:alpha val="2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248330</xdr:colOff>
      <xdr:row>3</xdr:row>
      <xdr:rowOff>44824</xdr:rowOff>
    </xdr:from>
    <xdr:to>
      <xdr:col>27</xdr:col>
      <xdr:colOff>1819955</xdr:colOff>
      <xdr:row>134</xdr:row>
      <xdr:rowOff>54428</xdr:rowOff>
    </xdr:to>
    <xdr:sp macro="" textlink="">
      <xdr:nvSpPr>
        <xdr:cNvPr id="3" name="Rectangle 2"/>
        <xdr:cNvSpPr/>
      </xdr:nvSpPr>
      <xdr:spPr>
        <a:xfrm>
          <a:off x="14334124" y="616324"/>
          <a:ext cx="4597213" cy="28775104"/>
        </a:xfrm>
        <a:prstGeom prst="rect">
          <a:avLst/>
        </a:prstGeom>
        <a:solidFill>
          <a:schemeClr val="tx2">
            <a:lumMod val="60000"/>
            <a:lumOff val="40000"/>
            <a:alpha val="2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212912</xdr:colOff>
      <xdr:row>3</xdr:row>
      <xdr:rowOff>11206</xdr:rowOff>
    </xdr:from>
    <xdr:ext cx="8314764" cy="2790265"/>
    <xdr:sp macro="" textlink="">
      <xdr:nvSpPr>
        <xdr:cNvPr id="2" name="TextBox 1"/>
        <xdr:cNvSpPr txBox="1">
          <a:spLocks/>
        </xdr:cNvSpPr>
      </xdr:nvSpPr>
      <xdr:spPr>
        <a:xfrm>
          <a:off x="5658971" y="582706"/>
          <a:ext cx="8314764" cy="2790265"/>
        </a:xfrm>
        <a:prstGeom prst="rect">
          <a:avLst/>
        </a:prstGeom>
        <a:solidFill>
          <a:schemeClr val="tx2">
            <a:lumMod val="40000"/>
            <a:lumOff val="60000"/>
          </a:schemeClr>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lang="en-US" sz="1400" b="1"/>
            <a:t>A TEMPLATE FOR DESCRIBING INEQUALITIES BETWEEN POPULATION SUBGROUPS</a:t>
          </a:r>
        </a:p>
        <a:p>
          <a:pPr algn="ctr"/>
          <a:r>
            <a:rPr lang="en-US" sz="1200"/>
            <a:t>Inequalities</a:t>
          </a:r>
          <a:r>
            <a:rPr lang="en-US" sz="1200" baseline="0"/>
            <a:t> are</a:t>
          </a:r>
          <a:r>
            <a:rPr lang="en-US" sz="1200"/>
            <a:t> observable differences (in health, nutrition, education, sanitation, and so on) between subgroups within a population. They differences can be</a:t>
          </a:r>
          <a:r>
            <a:rPr lang="en-US" sz="1200" baseline="0"/>
            <a:t> </a:t>
          </a:r>
          <a:r>
            <a:rPr lang="en-US" sz="1200"/>
            <a:t>measured and monitored</a:t>
          </a:r>
          <a:r>
            <a:rPr lang="en-US" sz="1200" baseline="0"/>
            <a:t> at a single point in time, and over time. </a:t>
          </a:r>
          <a:endParaRPr lang="en-US" sz="1200"/>
        </a:p>
        <a:p>
          <a:pPr algn="ctr"/>
          <a:endParaRPr lang="en-US" sz="1200"/>
        </a:p>
        <a:p>
          <a:pPr algn="ctr"/>
          <a:r>
            <a:rPr lang="en-US" sz="1200"/>
            <a:t>This is an example report for examining national inequalities in key deprivations</a:t>
          </a:r>
          <a:r>
            <a:rPr lang="en-US" sz="1200" baseline="0"/>
            <a:t> </a:t>
          </a:r>
          <a:r>
            <a:rPr lang="en-US" sz="1200"/>
            <a:t>according to sex, region of residence, (urban or rural),</a:t>
          </a:r>
          <a:r>
            <a:rPr lang="en-US" sz="1200" baseline="0"/>
            <a:t> </a:t>
          </a:r>
          <a:r>
            <a:rPr lang="en-US" sz="1200"/>
            <a:t>wealth quintile, maternal education, and country region. The template uses tables, diagrams, and maps to present</a:t>
          </a:r>
          <a:r>
            <a:rPr lang="en-US" sz="1200" baseline="0"/>
            <a:t> </a:t>
          </a:r>
          <a:r>
            <a:rPr lang="en-US" sz="1200"/>
            <a:t>inequality measurements. The template has 4 broad sections: (section</a:t>
          </a:r>
          <a:r>
            <a:rPr lang="en-US" sz="1200" baseline="0"/>
            <a:t> </a:t>
          </a:r>
          <a:r>
            <a:rPr lang="en-US" sz="1200"/>
            <a:t>1) a national summary, (</a:t>
          </a:r>
          <a:r>
            <a:rPr lang="en-US" sz="1100">
              <a:solidFill>
                <a:schemeClr val="dk1"/>
              </a:solidFill>
              <a:effectLst/>
              <a:latin typeface="+mn-lt"/>
              <a:ea typeface="+mn-ea"/>
              <a:cs typeface="+mn-cs"/>
            </a:rPr>
            <a:t>section</a:t>
          </a:r>
          <a:r>
            <a:rPr lang="en-US" sz="1100" baseline="0">
              <a:solidFill>
                <a:schemeClr val="dk1"/>
              </a:solidFill>
              <a:effectLst/>
              <a:latin typeface="+mn-lt"/>
              <a:ea typeface="+mn-ea"/>
              <a:cs typeface="+mn-cs"/>
            </a:rPr>
            <a:t> </a:t>
          </a:r>
          <a:r>
            <a:rPr lang="en-US" sz="1200"/>
            <a:t>2) regional inequalities, (</a:t>
          </a:r>
          <a:r>
            <a:rPr lang="en-US" sz="1100">
              <a:solidFill>
                <a:schemeClr val="dk1"/>
              </a:solidFill>
              <a:effectLst/>
              <a:latin typeface="+mn-lt"/>
              <a:ea typeface="+mn-ea"/>
              <a:cs typeface="+mn-cs"/>
            </a:rPr>
            <a:t>section</a:t>
          </a:r>
          <a:r>
            <a:rPr lang="en-US" sz="1100" baseline="0">
              <a:solidFill>
                <a:schemeClr val="dk1"/>
              </a:solidFill>
              <a:effectLst/>
              <a:latin typeface="+mn-lt"/>
              <a:ea typeface="+mn-ea"/>
              <a:cs typeface="+mn-cs"/>
            </a:rPr>
            <a:t> </a:t>
          </a:r>
          <a:r>
            <a:rPr lang="en-US" sz="1200"/>
            <a:t>3) other (mainly sociodemographic) </a:t>
          </a:r>
          <a:r>
            <a:rPr lang="en-US" sz="1200" baseline="0"/>
            <a:t>inequalities, and (</a:t>
          </a:r>
          <a:r>
            <a:rPr lang="en-US" sz="1100">
              <a:solidFill>
                <a:schemeClr val="dk1"/>
              </a:solidFill>
              <a:effectLst/>
              <a:latin typeface="+mn-lt"/>
              <a:ea typeface="+mn-ea"/>
              <a:cs typeface="+mn-cs"/>
            </a:rPr>
            <a:t>section</a:t>
          </a:r>
          <a:r>
            <a:rPr lang="en-US" sz="1100" baseline="0">
              <a:solidFill>
                <a:schemeClr val="dk1"/>
              </a:solidFill>
              <a:effectLst/>
              <a:latin typeface="+mn-lt"/>
              <a:ea typeface="+mn-ea"/>
              <a:cs typeface="+mn-cs"/>
            </a:rPr>
            <a:t> </a:t>
          </a:r>
          <a:r>
            <a:rPr lang="en-US" sz="1200" baseline="0"/>
            <a:t>4) inequality change over time. </a:t>
          </a:r>
          <a:r>
            <a:rPr lang="en-US" sz="1200"/>
            <a:t> Read the accompanying description to each section to help understand how to interpret the output. </a:t>
          </a:r>
        </a:p>
        <a:p>
          <a:pPr algn="ctr"/>
          <a:endParaRPr lang="en-US" sz="1200"/>
        </a:p>
        <a:p>
          <a:pPr algn="ctr"/>
          <a:r>
            <a:rPr lang="en-US" sz="1200"/>
            <a:t>There are </a:t>
          </a:r>
          <a:r>
            <a:rPr lang="en-US" b="1" u="sng"/>
            <a:t>four more tabs</a:t>
          </a:r>
          <a:r>
            <a:rPr lang="en-US" b="1" u="none"/>
            <a:t> </a:t>
          </a:r>
          <a:r>
            <a:rPr lang="en-US" sz="1200"/>
            <a:t>on</a:t>
          </a:r>
          <a:r>
            <a:rPr lang="en-US" sz="1200" baseline="0"/>
            <a:t> this spreadsheet. The "Template" tab provides a full sized version of this example template - it is designed to print over 3 sides of A4 paper. The "Data" tabs provide all summary data that were used to construct this template. The "Descriptions" tab provides detail on the definition and source for each measurement index.</a:t>
          </a:r>
          <a:endParaRPr lang="en-US" sz="1200"/>
        </a:p>
      </xdr:txBody>
    </xdr:sp>
    <xdr:clientData/>
  </xdr:oneCellAnchor>
  <xdr:twoCellAnchor editAs="oneCell">
    <xdr:from>
      <xdr:col>11</xdr:col>
      <xdr:colOff>225139</xdr:colOff>
      <xdr:row>23</xdr:row>
      <xdr:rowOff>138545</xdr:rowOff>
    </xdr:from>
    <xdr:to>
      <xdr:col>13</xdr:col>
      <xdr:colOff>258991</xdr:colOff>
      <xdr:row>29</xdr:row>
      <xdr:rowOff>94764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4620" y="4263603"/>
          <a:ext cx="1847851" cy="1463040"/>
        </a:xfrm>
        <a:prstGeom prst="rect">
          <a:avLst/>
        </a:prstGeom>
      </xdr:spPr>
    </xdr:pic>
    <xdr:clientData/>
  </xdr:twoCellAnchor>
  <xdr:twoCellAnchor editAs="oneCell">
    <xdr:from>
      <xdr:col>10</xdr:col>
      <xdr:colOff>595597</xdr:colOff>
      <xdr:row>82</xdr:row>
      <xdr:rowOff>163657</xdr:rowOff>
    </xdr:from>
    <xdr:to>
      <xdr:col>14</xdr:col>
      <xdr:colOff>260464</xdr:colOff>
      <xdr:row>95</xdr:row>
      <xdr:rowOff>156037</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4727" y="16024853"/>
          <a:ext cx="2737715" cy="2468880"/>
        </a:xfrm>
        <a:prstGeom prst="rect">
          <a:avLst/>
        </a:prstGeom>
      </xdr:spPr>
    </xdr:pic>
    <xdr:clientData/>
  </xdr:twoCellAnchor>
  <xdr:twoCellAnchor editAs="oneCell">
    <xdr:from>
      <xdr:col>15</xdr:col>
      <xdr:colOff>393767</xdr:colOff>
      <xdr:row>82</xdr:row>
      <xdr:rowOff>163657</xdr:rowOff>
    </xdr:from>
    <xdr:to>
      <xdr:col>19</xdr:col>
      <xdr:colOff>602375</xdr:colOff>
      <xdr:row>95</xdr:row>
      <xdr:rowOff>156037</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25224" y="15527896"/>
          <a:ext cx="2732924" cy="2468880"/>
        </a:xfrm>
        <a:prstGeom prst="rect">
          <a:avLst/>
        </a:prstGeom>
      </xdr:spPr>
    </xdr:pic>
    <xdr:clientData/>
  </xdr:twoCellAnchor>
  <xdr:twoCellAnchor editAs="oneCell">
    <xdr:from>
      <xdr:col>11</xdr:col>
      <xdr:colOff>116611</xdr:colOff>
      <xdr:row>131</xdr:row>
      <xdr:rowOff>414</xdr:rowOff>
    </xdr:from>
    <xdr:to>
      <xdr:col>14</xdr:col>
      <xdr:colOff>567877</xdr:colOff>
      <xdr:row>134</xdr:row>
      <xdr:rowOff>56515</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654" y="26198305"/>
          <a:ext cx="2902396" cy="2651760"/>
        </a:xfrm>
        <a:prstGeom prst="rect">
          <a:avLst/>
        </a:prstGeom>
      </xdr:spPr>
    </xdr:pic>
    <xdr:clientData/>
  </xdr:twoCellAnchor>
  <xdr:twoCellAnchor editAs="oneCell">
    <xdr:from>
      <xdr:col>11</xdr:col>
      <xdr:colOff>51956</xdr:colOff>
      <xdr:row>116</xdr:row>
      <xdr:rowOff>109104</xdr:rowOff>
    </xdr:from>
    <xdr:to>
      <xdr:col>15</xdr:col>
      <xdr:colOff>237696</xdr:colOff>
      <xdr:row>117</xdr:row>
      <xdr:rowOff>1107324</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93999" y="21710147"/>
          <a:ext cx="3267951" cy="1188720"/>
        </a:xfrm>
        <a:prstGeom prst="rect">
          <a:avLst/>
        </a:prstGeom>
      </xdr:spPr>
    </xdr:pic>
    <xdr:clientData/>
  </xdr:twoCellAnchor>
  <xdr:twoCellAnchor editAs="oneCell">
    <xdr:from>
      <xdr:col>11</xdr:col>
      <xdr:colOff>51955</xdr:colOff>
      <xdr:row>118</xdr:row>
      <xdr:rowOff>18183</xdr:rowOff>
    </xdr:from>
    <xdr:to>
      <xdr:col>15</xdr:col>
      <xdr:colOff>230532</xdr:colOff>
      <xdr:row>122</xdr:row>
      <xdr:rowOff>69784</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93998" y="23466248"/>
          <a:ext cx="3260788" cy="1188720"/>
        </a:xfrm>
        <a:prstGeom prst="rect">
          <a:avLst/>
        </a:prstGeom>
      </xdr:spPr>
    </xdr:pic>
    <xdr:clientData/>
  </xdr:twoCellAnchor>
  <xdr:twoCellAnchor editAs="oneCell">
    <xdr:from>
      <xdr:col>11</xdr:col>
      <xdr:colOff>51956</xdr:colOff>
      <xdr:row>123</xdr:row>
      <xdr:rowOff>49356</xdr:rowOff>
    </xdr:from>
    <xdr:to>
      <xdr:col>15</xdr:col>
      <xdr:colOff>225186</xdr:colOff>
      <xdr:row>127</xdr:row>
      <xdr:rowOff>69708</xdr:rowOff>
    </xdr:to>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93999" y="25145660"/>
          <a:ext cx="3255441" cy="1188720"/>
        </a:xfrm>
        <a:prstGeom prst="rect">
          <a:avLst/>
        </a:prstGeom>
      </xdr:spPr>
    </xdr:pic>
    <xdr:clientData/>
  </xdr:twoCellAnchor>
  <xdr:twoCellAnchor editAs="oneCell">
    <xdr:from>
      <xdr:col>10</xdr:col>
      <xdr:colOff>536864</xdr:colOff>
      <xdr:row>37</xdr:row>
      <xdr:rowOff>173182</xdr:rowOff>
    </xdr:from>
    <xdr:to>
      <xdr:col>13</xdr:col>
      <xdr:colOff>87300</xdr:colOff>
      <xdr:row>46</xdr:row>
      <xdr:rowOff>13162</xdr:rowOff>
    </xdr:to>
    <xdr:pic>
      <xdr:nvPicPr>
        <xdr:cNvPr id="12" name="Picture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0078" y="7929253"/>
          <a:ext cx="1982113" cy="1554480"/>
        </a:xfrm>
        <a:prstGeom prst="rect">
          <a:avLst/>
        </a:prstGeom>
      </xdr:spPr>
    </xdr:pic>
    <xdr:clientData/>
  </xdr:twoCellAnchor>
  <xdr:twoCellAnchor editAs="oneCell">
    <xdr:from>
      <xdr:col>13</xdr:col>
      <xdr:colOff>375243</xdr:colOff>
      <xdr:row>37</xdr:row>
      <xdr:rowOff>173182</xdr:rowOff>
    </xdr:from>
    <xdr:to>
      <xdr:col>16</xdr:col>
      <xdr:colOff>444390</xdr:colOff>
      <xdr:row>46</xdr:row>
      <xdr:rowOff>13162</xdr:rowOff>
    </xdr:to>
    <xdr:pic>
      <xdr:nvPicPr>
        <xdr:cNvPr id="13" name="Picture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58096" y="7759564"/>
          <a:ext cx="1956537" cy="1554480"/>
        </a:xfrm>
        <a:prstGeom prst="rect">
          <a:avLst/>
        </a:prstGeom>
      </xdr:spPr>
    </xdr:pic>
    <xdr:clientData/>
  </xdr:twoCellAnchor>
  <xdr:twoCellAnchor editAs="oneCell">
    <xdr:from>
      <xdr:col>17</xdr:col>
      <xdr:colOff>6055</xdr:colOff>
      <xdr:row>37</xdr:row>
      <xdr:rowOff>173182</xdr:rowOff>
    </xdr:from>
    <xdr:to>
      <xdr:col>20</xdr:col>
      <xdr:colOff>65575</xdr:colOff>
      <xdr:row>46</xdr:row>
      <xdr:rowOff>13162</xdr:rowOff>
    </xdr:to>
    <xdr:pic>
      <xdr:nvPicPr>
        <xdr:cNvPr id="14" name="Pictur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999026" y="7759564"/>
          <a:ext cx="1946910" cy="1554480"/>
        </a:xfrm>
        <a:prstGeom prst="rect">
          <a:avLst/>
        </a:prstGeom>
      </xdr:spPr>
    </xdr:pic>
    <xdr:clientData/>
  </xdr:twoCellAnchor>
  <xdr:twoCellAnchor editAs="oneCell">
    <xdr:from>
      <xdr:col>10</xdr:col>
      <xdr:colOff>536864</xdr:colOff>
      <xdr:row>46</xdr:row>
      <xdr:rowOff>173182</xdr:rowOff>
    </xdr:from>
    <xdr:to>
      <xdr:col>13</xdr:col>
      <xdr:colOff>87300</xdr:colOff>
      <xdr:row>55</xdr:row>
      <xdr:rowOff>13162</xdr:rowOff>
    </xdr:to>
    <xdr:pic>
      <xdr:nvPicPr>
        <xdr:cNvPr id="15" name="Picture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88040" y="9855064"/>
          <a:ext cx="1964504" cy="1554480"/>
        </a:xfrm>
        <a:prstGeom prst="rect">
          <a:avLst/>
        </a:prstGeom>
      </xdr:spPr>
    </xdr:pic>
    <xdr:clientData/>
  </xdr:twoCellAnchor>
  <xdr:twoCellAnchor editAs="oneCell">
    <xdr:from>
      <xdr:col>13</xdr:col>
      <xdr:colOff>364038</xdr:colOff>
      <xdr:row>46</xdr:row>
      <xdr:rowOff>173182</xdr:rowOff>
    </xdr:from>
    <xdr:to>
      <xdr:col>16</xdr:col>
      <xdr:colOff>433185</xdr:colOff>
      <xdr:row>55</xdr:row>
      <xdr:rowOff>13162</xdr:rowOff>
    </xdr:to>
    <xdr:pic>
      <xdr:nvPicPr>
        <xdr:cNvPr id="16" name="Picture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46891" y="9855064"/>
          <a:ext cx="1956537" cy="1554480"/>
        </a:xfrm>
        <a:prstGeom prst="rect">
          <a:avLst/>
        </a:prstGeom>
      </xdr:spPr>
    </xdr:pic>
    <xdr:clientData/>
  </xdr:twoCellAnchor>
  <xdr:twoCellAnchor editAs="oneCell">
    <xdr:from>
      <xdr:col>17</xdr:col>
      <xdr:colOff>28467</xdr:colOff>
      <xdr:row>46</xdr:row>
      <xdr:rowOff>173182</xdr:rowOff>
    </xdr:from>
    <xdr:to>
      <xdr:col>20</xdr:col>
      <xdr:colOff>87987</xdr:colOff>
      <xdr:row>55</xdr:row>
      <xdr:rowOff>13162</xdr:rowOff>
    </xdr:to>
    <xdr:pic>
      <xdr:nvPicPr>
        <xdr:cNvPr id="17" name="Picture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21438" y="9855064"/>
          <a:ext cx="1946910" cy="1554480"/>
        </a:xfrm>
        <a:prstGeom prst="rect">
          <a:avLst/>
        </a:prstGeom>
      </xdr:spPr>
    </xdr:pic>
    <xdr:clientData/>
  </xdr:twoCellAnchor>
  <xdr:oneCellAnchor>
    <xdr:from>
      <xdr:col>2</xdr:col>
      <xdr:colOff>81642</xdr:colOff>
      <xdr:row>21</xdr:row>
      <xdr:rowOff>20810</xdr:rowOff>
    </xdr:from>
    <xdr:ext cx="3747408" cy="1219565"/>
    <xdr:sp macro="" textlink="">
      <xdr:nvSpPr>
        <xdr:cNvPr id="18" name="TextBox 17"/>
        <xdr:cNvSpPr txBox="1"/>
      </xdr:nvSpPr>
      <xdr:spPr>
        <a:xfrm>
          <a:off x="1291877" y="3629104"/>
          <a:ext cx="3747408" cy="1219565"/>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1A</a:t>
          </a:r>
          <a:r>
            <a:rPr lang="en-US" sz="1200" b="1"/>
            <a:t>. NATIONAL SUMMARY: KEY INDICATOR</a:t>
          </a:r>
        </a:p>
        <a:p>
          <a:pPr algn="r"/>
          <a:r>
            <a:rPr lang="en-US" sz="1200"/>
            <a:t>Start</a:t>
          </a:r>
          <a:r>
            <a:rPr lang="en-US" sz="1200" baseline="0"/>
            <a:t> your profile with a national summary of a key indicator.  For our theme  of "Saving Newborns" we have used "Neonatal Mortality Rate" as our key indicator. For  a "Child Malnutrition" theme, you might use "Child Stunting" as a key indicator, and so on...</a:t>
          </a:r>
          <a:endParaRPr lang="en-US" sz="1200"/>
        </a:p>
      </xdr:txBody>
    </xdr:sp>
    <xdr:clientData/>
  </xdr:oneCellAnchor>
  <xdr:oneCellAnchor>
    <xdr:from>
      <xdr:col>22</xdr:col>
      <xdr:colOff>443590</xdr:colOff>
      <xdr:row>57</xdr:row>
      <xdr:rowOff>76292</xdr:rowOff>
    </xdr:from>
    <xdr:ext cx="4152221" cy="3474028"/>
    <xdr:sp macro="" textlink="">
      <xdr:nvSpPr>
        <xdr:cNvPr id="20" name="TextBox 19"/>
        <xdr:cNvSpPr txBox="1"/>
      </xdr:nvSpPr>
      <xdr:spPr>
        <a:xfrm>
          <a:off x="14597740" y="12153992"/>
          <a:ext cx="4152221" cy="3474028"/>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200" b="1"/>
            <a:t>(4) INEQUALITY STRATIFIERS</a:t>
          </a:r>
        </a:p>
        <a:p>
          <a:r>
            <a:rPr lang="en-US" sz="1200"/>
            <a:t>Inequality stratifiers are also known as "dimensions of inequality". The PROGRESS acronym can help you remember commonly used dimensions:</a:t>
          </a:r>
        </a:p>
        <a:p>
          <a:pPr marL="274320"/>
          <a:r>
            <a:rPr lang="en-US" sz="1200" b="1"/>
            <a:t/>
          </a:r>
          <a:br>
            <a:rPr lang="en-US" sz="1200" b="1"/>
          </a:br>
          <a:r>
            <a:rPr lang="en-US" sz="1200" b="1" u="sng"/>
            <a:t>P</a:t>
          </a:r>
          <a:r>
            <a:rPr lang="en-US" sz="1200"/>
            <a:t>lace</a:t>
          </a:r>
          <a:r>
            <a:rPr lang="en-US" sz="1200" baseline="0"/>
            <a:t> of residence (rural, urban, country region etc)</a:t>
          </a:r>
        </a:p>
        <a:p>
          <a:pPr marL="274320"/>
          <a:r>
            <a:rPr lang="en-US" sz="1200" b="1" u="sng" baseline="0"/>
            <a:t>R</a:t>
          </a:r>
          <a:r>
            <a:rPr lang="en-US" sz="1200" baseline="0"/>
            <a:t>ace or ethnicity</a:t>
          </a:r>
        </a:p>
        <a:p>
          <a:pPr marL="274320"/>
          <a:r>
            <a:rPr lang="en-US" sz="1200" b="1" u="sng"/>
            <a:t>O</a:t>
          </a:r>
          <a:r>
            <a:rPr lang="en-US" sz="1200"/>
            <a:t>ccupation</a:t>
          </a:r>
        </a:p>
        <a:p>
          <a:pPr marL="274320"/>
          <a:r>
            <a:rPr lang="en-US" sz="1200" b="1" u="sng"/>
            <a:t>G</a:t>
          </a:r>
          <a:r>
            <a:rPr lang="en-US" sz="1200"/>
            <a:t>ender</a:t>
          </a:r>
        </a:p>
        <a:p>
          <a:pPr marL="274320"/>
          <a:r>
            <a:rPr lang="en-US" sz="1200" b="1" u="sng"/>
            <a:t>R</a:t>
          </a:r>
          <a:r>
            <a:rPr lang="en-US" sz="1200"/>
            <a:t>eligion</a:t>
          </a:r>
        </a:p>
        <a:p>
          <a:pPr marL="274320"/>
          <a:r>
            <a:rPr lang="en-US" sz="1200" b="1" u="sng"/>
            <a:t>E</a:t>
          </a:r>
          <a:r>
            <a:rPr lang="en-US" sz="1200"/>
            <a:t>ducation</a:t>
          </a:r>
        </a:p>
        <a:p>
          <a:pPr marL="274320"/>
          <a:r>
            <a:rPr lang="en-US" sz="1200" b="1" u="sng"/>
            <a:t>S</a:t>
          </a:r>
          <a:r>
            <a:rPr lang="en-US" sz="1200"/>
            <a:t>ocioeconomic position</a:t>
          </a:r>
        </a:p>
        <a:p>
          <a:pPr marL="274320"/>
          <a:r>
            <a:rPr lang="en-US" sz="1200" b="1" u="sng"/>
            <a:t>S</a:t>
          </a:r>
          <a:r>
            <a:rPr lang="en-US" sz="1200"/>
            <a:t>ocial capital or resources</a:t>
          </a:r>
        </a:p>
        <a:p>
          <a:r>
            <a:rPr lang="en-US" sz="1200"/>
            <a:t/>
          </a:r>
          <a:br>
            <a:rPr lang="en-US" sz="1200"/>
          </a:br>
          <a:r>
            <a:rPr lang="en-US" sz="1200"/>
            <a:t>Your stratifiers should be relevant to your population. In this example we use Place of Residence, Maternal Education,</a:t>
          </a:r>
          <a:r>
            <a:rPr lang="en-US" sz="1200" baseline="0"/>
            <a:t> Child's Sex, Area of Residence (urban or rural), and Country Region (see maps above). </a:t>
          </a:r>
          <a:endParaRPr lang="en-US" sz="1200"/>
        </a:p>
      </xdr:txBody>
    </xdr:sp>
    <xdr:clientData/>
  </xdr:oneCellAnchor>
  <xdr:oneCellAnchor>
    <xdr:from>
      <xdr:col>22</xdr:col>
      <xdr:colOff>447391</xdr:colOff>
      <xdr:row>30</xdr:row>
      <xdr:rowOff>720</xdr:rowOff>
    </xdr:from>
    <xdr:ext cx="4149516" cy="1783180"/>
    <xdr:sp macro="" textlink="">
      <xdr:nvSpPr>
        <xdr:cNvPr id="21" name="TextBox 20"/>
        <xdr:cNvSpPr txBox="1"/>
      </xdr:nvSpPr>
      <xdr:spPr>
        <a:xfrm>
          <a:off x="14601541" y="6191970"/>
          <a:ext cx="4149516" cy="1783180"/>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200" b="1">
              <a:solidFill>
                <a:schemeClr val="dk1"/>
              </a:solidFill>
              <a:effectLst/>
              <a:latin typeface="+mn-lt"/>
              <a:ea typeface="+mn-ea"/>
              <a:cs typeface="+mn-cs"/>
            </a:rPr>
            <a:t>(3) MEASUREMENT </a:t>
          </a:r>
          <a:r>
            <a:rPr lang="en-US" sz="1200" b="1"/>
            <a:t>INDICATORS</a:t>
          </a:r>
        </a:p>
        <a:p>
          <a:r>
            <a:rPr lang="en-US" sz="1200"/>
            <a:t>There can be many indicators related to a single theme (or deprivation). For each theme, the aim is to select</a:t>
          </a:r>
          <a:r>
            <a:rPr lang="en-US" sz="1200" baseline="0"/>
            <a:t> </a:t>
          </a:r>
          <a:r>
            <a:rPr lang="en-US" sz="1200"/>
            <a:t>a small number of 'tracer' indices that collectively describe</a:t>
          </a:r>
          <a:r>
            <a:rPr lang="en-US" sz="1200" baseline="0"/>
            <a:t> the theme.  A great resource for choosing indicators is available from the World Health Organisation (http://apps.who.int/gho/indicatorregistry/App_Main/browse_indicators.aspx). Your indicator choice may well be limited by data availability.</a:t>
          </a:r>
          <a:endParaRPr lang="en-US" sz="1200"/>
        </a:p>
      </xdr:txBody>
    </xdr:sp>
    <xdr:clientData/>
  </xdr:oneCellAnchor>
  <xdr:oneCellAnchor>
    <xdr:from>
      <xdr:col>22</xdr:col>
      <xdr:colOff>449062</xdr:colOff>
      <xdr:row>23</xdr:row>
      <xdr:rowOff>4281</xdr:rowOff>
    </xdr:from>
    <xdr:ext cx="4147465" cy="843821"/>
    <xdr:sp macro="" textlink="">
      <xdr:nvSpPr>
        <xdr:cNvPr id="22" name="TextBox 21"/>
        <xdr:cNvSpPr txBox="1"/>
      </xdr:nvSpPr>
      <xdr:spPr>
        <a:xfrm>
          <a:off x="14631459" y="4129591"/>
          <a:ext cx="4147465" cy="84382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200" b="1"/>
            <a:t>(2) MEASUREMENT INDICATORS and INEQUALITY STRATIFIERS</a:t>
          </a:r>
        </a:p>
        <a:p>
          <a:r>
            <a:rPr lang="en-US" sz="1200"/>
            <a:t>Our </a:t>
          </a:r>
          <a:r>
            <a:rPr lang="en-US" sz="1200" baseline="0"/>
            <a:t>inequality monitoring template requires two different types of intersecting data: </a:t>
          </a:r>
          <a:r>
            <a:rPr lang="en-US" sz="1200" b="1" baseline="0"/>
            <a:t>measurement indicators </a:t>
          </a:r>
          <a:r>
            <a:rPr lang="en-US" sz="1200" baseline="0"/>
            <a:t>and </a:t>
          </a:r>
          <a:r>
            <a:rPr lang="en-US" sz="1200" b="1" baseline="0"/>
            <a:t>inequality stratifiers</a:t>
          </a:r>
          <a:r>
            <a:rPr lang="en-US" sz="1200" baseline="0"/>
            <a:t>. Each data type is described below.</a:t>
          </a:r>
          <a:endParaRPr lang="en-US" sz="1200"/>
        </a:p>
      </xdr:txBody>
    </xdr:sp>
    <xdr:clientData/>
  </xdr:oneCellAnchor>
  <xdr:twoCellAnchor>
    <xdr:from>
      <xdr:col>10</xdr:col>
      <xdr:colOff>188099</xdr:colOff>
      <xdr:row>23</xdr:row>
      <xdr:rowOff>138472</xdr:rowOff>
    </xdr:from>
    <xdr:to>
      <xdr:col>10</xdr:col>
      <xdr:colOff>475450</xdr:colOff>
      <xdr:row>28</xdr:row>
      <xdr:rowOff>138473</xdr:rowOff>
    </xdr:to>
    <xdr:sp macro="" textlink="">
      <xdr:nvSpPr>
        <xdr:cNvPr id="23" name="Left Brace 22"/>
        <xdr:cNvSpPr/>
      </xdr:nvSpPr>
      <xdr:spPr>
        <a:xfrm>
          <a:off x="6239275" y="4262237"/>
          <a:ext cx="287351" cy="1311089"/>
        </a:xfrm>
        <a:prstGeom prst="lef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163568</xdr:colOff>
      <xdr:row>23</xdr:row>
      <xdr:rowOff>118214</xdr:rowOff>
    </xdr:from>
    <xdr:to>
      <xdr:col>10</xdr:col>
      <xdr:colOff>188099</xdr:colOff>
      <xdr:row>26</xdr:row>
      <xdr:rowOff>62929</xdr:rowOff>
    </xdr:to>
    <xdr:cxnSp macro="">
      <xdr:nvCxnSpPr>
        <xdr:cNvPr id="25" name="Straight Arrow Connector 24"/>
        <xdr:cNvCxnSpPr>
          <a:stCxn id="18" idx="3"/>
          <a:endCxn id="23" idx="1"/>
        </xdr:cNvCxnSpPr>
      </xdr:nvCxnSpPr>
      <xdr:spPr>
        <a:xfrm>
          <a:off x="5050878" y="4243524"/>
          <a:ext cx="1246359" cy="673871"/>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70436</xdr:colOff>
      <xdr:row>27</xdr:row>
      <xdr:rowOff>72837</xdr:rowOff>
    </xdr:from>
    <xdr:ext cx="3747408" cy="1595309"/>
    <xdr:sp macro="" textlink="">
      <xdr:nvSpPr>
        <xdr:cNvPr id="33" name="TextBox 32"/>
        <xdr:cNvSpPr txBox="1"/>
      </xdr:nvSpPr>
      <xdr:spPr>
        <a:xfrm>
          <a:off x="1280671" y="5597337"/>
          <a:ext cx="3747408" cy="1595309"/>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1B</a:t>
          </a:r>
          <a:r>
            <a:rPr lang="en-US" sz="1200" b="1"/>
            <a:t>. NATIONAL SUMMARY: ALL INDICATORS</a:t>
          </a:r>
        </a:p>
        <a:p>
          <a:pPr algn="r"/>
          <a:r>
            <a:rPr lang="en-US" sz="1200"/>
            <a:t>Next, present national values for all indicators chosen for your</a:t>
          </a:r>
          <a:r>
            <a:rPr lang="en-US" sz="1200" baseline="0"/>
            <a:t> profile (See box 3 opposite). If possible, present national values over time - here we've used data from two consecutive rounds of the national Demographic Health Survey (DHS). Your data sources may well be different. If you don't yet have information over time, this is a goal to work towards.</a:t>
          </a:r>
          <a:endParaRPr lang="en-US" sz="1200"/>
        </a:p>
      </xdr:txBody>
    </xdr:sp>
    <xdr:clientData/>
  </xdr:oneCellAnchor>
  <xdr:twoCellAnchor>
    <xdr:from>
      <xdr:col>10</xdr:col>
      <xdr:colOff>176893</xdr:colOff>
      <xdr:row>30</xdr:row>
      <xdr:rowOff>48825</xdr:rowOff>
    </xdr:from>
    <xdr:to>
      <xdr:col>10</xdr:col>
      <xdr:colOff>464244</xdr:colOff>
      <xdr:row>33</xdr:row>
      <xdr:rowOff>183296</xdr:rowOff>
    </xdr:to>
    <xdr:sp macro="" textlink="">
      <xdr:nvSpPr>
        <xdr:cNvPr id="34" name="Left Brace 33"/>
        <xdr:cNvSpPr/>
      </xdr:nvSpPr>
      <xdr:spPr>
        <a:xfrm>
          <a:off x="6228069" y="5864678"/>
          <a:ext cx="287351" cy="1311089"/>
        </a:xfrm>
        <a:prstGeom prst="lef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187138</xdr:colOff>
      <xdr:row>31</xdr:row>
      <xdr:rowOff>7639</xdr:rowOff>
    </xdr:from>
    <xdr:to>
      <xdr:col>10</xdr:col>
      <xdr:colOff>176893</xdr:colOff>
      <xdr:row>31</xdr:row>
      <xdr:rowOff>513870</xdr:rowOff>
    </xdr:to>
    <xdr:cxnSp macro="">
      <xdr:nvCxnSpPr>
        <xdr:cNvPr id="35" name="Straight Arrow Connector 34"/>
        <xdr:cNvCxnSpPr>
          <a:stCxn id="33" idx="3"/>
          <a:endCxn id="34" idx="1"/>
        </xdr:cNvCxnSpPr>
      </xdr:nvCxnSpPr>
      <xdr:spPr>
        <a:xfrm>
          <a:off x="5028079" y="6394992"/>
          <a:ext cx="1199990" cy="506231"/>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70436</xdr:colOff>
      <xdr:row>40</xdr:row>
      <xdr:rowOff>68036</xdr:rowOff>
    </xdr:from>
    <xdr:ext cx="3758614" cy="1263064"/>
    <xdr:sp macro="" textlink="">
      <xdr:nvSpPr>
        <xdr:cNvPr id="37" name="TextBox 36"/>
        <xdr:cNvSpPr txBox="1"/>
      </xdr:nvSpPr>
      <xdr:spPr>
        <a:xfrm>
          <a:off x="1280671" y="8394007"/>
          <a:ext cx="3758614" cy="1263064"/>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2</a:t>
          </a:r>
          <a:r>
            <a:rPr lang="en-US" sz="1200" b="1"/>
            <a:t>. REGIONAL INEQUALITIES: ALL INDICATORS</a:t>
          </a:r>
        </a:p>
        <a:p>
          <a:pPr algn="r"/>
          <a:r>
            <a:rPr lang="en-US" sz="1200"/>
            <a:t>Next, present your indicators at the regional level (region is the first of our inequality stratifiers - See box  4 opposite). </a:t>
          </a:r>
          <a:r>
            <a:rPr lang="en-US" sz="1200" baseline="0"/>
            <a:t> </a:t>
          </a:r>
          <a:r>
            <a:rPr lang="en-US" sz="1200"/>
            <a:t>Maps, are a great way to visualize regional differences in your measurement indices,</a:t>
          </a:r>
          <a:r>
            <a:rPr lang="en-US" sz="1200" baseline="0"/>
            <a:t> but require specialist software to create.</a:t>
          </a:r>
          <a:endParaRPr lang="en-US" sz="1200"/>
        </a:p>
      </xdr:txBody>
    </xdr:sp>
    <xdr:clientData/>
  </xdr:oneCellAnchor>
  <xdr:twoCellAnchor>
    <xdr:from>
      <xdr:col>10</xdr:col>
      <xdr:colOff>258536</xdr:colOff>
      <xdr:row>37</xdr:row>
      <xdr:rowOff>116861</xdr:rowOff>
    </xdr:from>
    <xdr:to>
      <xdr:col>10</xdr:col>
      <xdr:colOff>461597</xdr:colOff>
      <xdr:row>56</xdr:row>
      <xdr:rowOff>312965</xdr:rowOff>
    </xdr:to>
    <xdr:sp macro="" textlink="">
      <xdr:nvSpPr>
        <xdr:cNvPr id="38" name="Left Brace 37"/>
        <xdr:cNvSpPr/>
      </xdr:nvSpPr>
      <xdr:spPr>
        <a:xfrm>
          <a:off x="6381750" y="7872932"/>
          <a:ext cx="203061" cy="3815604"/>
        </a:xfrm>
        <a:prstGeom prst="leftBrace">
          <a:avLst>
            <a:gd name="adj1" fmla="val 8333"/>
            <a:gd name="adj2" fmla="val 49581"/>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151572</xdr:colOff>
      <xdr:row>43</xdr:row>
      <xdr:rowOff>128068</xdr:rowOff>
    </xdr:from>
    <xdr:to>
      <xdr:col>10</xdr:col>
      <xdr:colOff>258536</xdr:colOff>
      <xdr:row>47</xdr:row>
      <xdr:rowOff>103676</xdr:rowOff>
    </xdr:to>
    <xdr:cxnSp macro="">
      <xdr:nvCxnSpPr>
        <xdr:cNvPr id="39" name="Straight Arrow Connector 38"/>
        <xdr:cNvCxnSpPr>
          <a:stCxn id="37" idx="3"/>
          <a:endCxn id="38" idx="1"/>
        </xdr:cNvCxnSpPr>
      </xdr:nvCxnSpPr>
      <xdr:spPr>
        <a:xfrm>
          <a:off x="5054876" y="9040155"/>
          <a:ext cx="1332790" cy="737608"/>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70436</xdr:colOff>
      <xdr:row>56</xdr:row>
      <xdr:rowOff>257708</xdr:rowOff>
    </xdr:from>
    <xdr:ext cx="3730039" cy="5164875"/>
    <xdr:sp macro="" textlink="">
      <xdr:nvSpPr>
        <xdr:cNvPr id="61" name="TextBox 60"/>
        <xdr:cNvSpPr txBox="1"/>
      </xdr:nvSpPr>
      <xdr:spPr>
        <a:xfrm>
          <a:off x="1289636" y="12011558"/>
          <a:ext cx="3730039" cy="5164875"/>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3A</a:t>
          </a:r>
          <a:r>
            <a:rPr lang="en-US" sz="1200" b="1"/>
            <a:t>. OTHER INEQUALITY STRATIFIERS: ALL INDICATORS</a:t>
          </a:r>
        </a:p>
        <a:p>
          <a:pPr algn="r"/>
          <a:r>
            <a:rPr lang="en-US" sz="1200"/>
            <a:t>Next, comes the</a:t>
          </a:r>
          <a:r>
            <a:rPr lang="en-US" sz="1200" baseline="0"/>
            <a:t> first of two important data tables. You should </a:t>
          </a:r>
          <a:r>
            <a:rPr lang="en-US" sz="1200"/>
            <a:t>present your indicators stratified by your</a:t>
          </a:r>
          <a:r>
            <a:rPr lang="en-US" sz="1200" baseline="0"/>
            <a:t> remaining inequality stratifiers. Minimize "noise" in your Table by presenting your data to 1 decimal place at most.</a:t>
          </a:r>
        </a:p>
        <a:p>
          <a:pPr algn="r"/>
          <a:endParaRPr lang="en-US" sz="1200" baseline="0"/>
        </a:p>
        <a:p>
          <a:pPr algn="r"/>
          <a:r>
            <a:rPr lang="en-US" sz="1200" baseline="0"/>
            <a:t>Notice that we have not tabulated  our indicators by country region. We have relied on our maps to tell the story of regional inequalities. The data are presented in the "Data" tabs that are an important part of this spreadsheet.</a:t>
          </a:r>
        </a:p>
        <a:p>
          <a:pPr algn="r"/>
          <a:endParaRPr lang="en-US" sz="1200" baseline="0"/>
        </a:p>
        <a:p>
          <a:pPr algn="r"/>
          <a:r>
            <a:rPr lang="en-US" sz="1200" baseline="0"/>
            <a:t>Large tables are not great if we want to describe patterns in our data, so we also present these data as graphs for selected inequality stratifiers. In this example we create graphs using Wealth Quintiles and Area of Residence, but you can use others.</a:t>
          </a:r>
        </a:p>
        <a:p>
          <a:pPr algn="r"/>
          <a:endParaRPr lang="en-US" sz="1200" baseline="0"/>
        </a:p>
        <a:p>
          <a:pPr algn="r"/>
          <a:r>
            <a:rPr lang="en-US" sz="1200" b="1" u="sng">
              <a:solidFill>
                <a:schemeClr val="dk1"/>
              </a:solidFill>
              <a:effectLst/>
              <a:latin typeface="+mn-lt"/>
              <a:ea typeface="+mn-ea"/>
              <a:cs typeface="+mn-cs"/>
            </a:rPr>
            <a:t>SECTION 3B. </a:t>
          </a:r>
          <a:r>
            <a:rPr lang="en-US" sz="1200" b="1" baseline="0"/>
            <a:t>THE EQUIPLOT</a:t>
          </a:r>
          <a:r>
            <a:rPr lang="en-US" sz="1200" baseline="0"/>
            <a:t/>
          </a:r>
          <a:br>
            <a:rPr lang="en-US" sz="1200" baseline="0"/>
          </a:br>
          <a:r>
            <a:rPr lang="en-US" sz="1200" baseline="0"/>
            <a:t>The graph we have used is sometimes called an "equiplot". As well as showing the absolute value of an indicator (usually as a %), it highlights the absolute differences between indicator rates across population subgroups. The longer the line, the greater the inequality. </a:t>
          </a:r>
        </a:p>
      </xdr:txBody>
    </xdr:sp>
    <xdr:clientData/>
  </xdr:oneCellAnchor>
  <xdr:twoCellAnchor>
    <xdr:from>
      <xdr:col>10</xdr:col>
      <xdr:colOff>304801</xdr:colOff>
      <xdr:row>57</xdr:row>
      <xdr:rowOff>175477</xdr:rowOff>
    </xdr:from>
    <xdr:to>
      <xdr:col>10</xdr:col>
      <xdr:colOff>488675</xdr:colOff>
      <xdr:row>96</xdr:row>
      <xdr:rowOff>600075</xdr:rowOff>
    </xdr:to>
    <xdr:sp macro="" textlink="">
      <xdr:nvSpPr>
        <xdr:cNvPr id="62" name="Left Brace 61"/>
        <xdr:cNvSpPr/>
      </xdr:nvSpPr>
      <xdr:spPr>
        <a:xfrm>
          <a:off x="6400801" y="11872177"/>
          <a:ext cx="183874" cy="6882548"/>
        </a:xfrm>
        <a:prstGeom prst="leftBrace">
          <a:avLst>
            <a:gd name="adj1" fmla="val 8333"/>
            <a:gd name="adj2" fmla="val 49581"/>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142875</xdr:colOff>
      <xdr:row>73</xdr:row>
      <xdr:rowOff>96946</xdr:rowOff>
    </xdr:from>
    <xdr:to>
      <xdr:col>10</xdr:col>
      <xdr:colOff>304801</xdr:colOff>
      <xdr:row>80</xdr:row>
      <xdr:rowOff>120813</xdr:rowOff>
    </xdr:to>
    <xdr:cxnSp macro="">
      <xdr:nvCxnSpPr>
        <xdr:cNvPr id="63" name="Straight Arrow Connector 62"/>
        <xdr:cNvCxnSpPr>
          <a:stCxn id="61" idx="3"/>
          <a:endCxn id="62" idx="1"/>
        </xdr:cNvCxnSpPr>
      </xdr:nvCxnSpPr>
      <xdr:spPr>
        <a:xfrm>
          <a:off x="5019675" y="14593996"/>
          <a:ext cx="1381126" cy="1071617"/>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67236</xdr:colOff>
      <xdr:row>90</xdr:row>
      <xdr:rowOff>92208</xdr:rowOff>
    </xdr:from>
    <xdr:ext cx="3731558" cy="1783180"/>
    <xdr:sp macro="" textlink="">
      <xdr:nvSpPr>
        <xdr:cNvPr id="78" name="TextBox 77"/>
        <xdr:cNvSpPr txBox="1"/>
      </xdr:nvSpPr>
      <xdr:spPr>
        <a:xfrm>
          <a:off x="1286436" y="17484858"/>
          <a:ext cx="3731558" cy="1783180"/>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3C</a:t>
          </a:r>
          <a:r>
            <a:rPr lang="en-US" sz="1200" b="1"/>
            <a:t>. INEQUALITY METRICS AT LATEST POINT</a:t>
          </a:r>
          <a:r>
            <a:rPr lang="en-US" sz="1200" b="1" baseline="0"/>
            <a:t> IN TIME</a:t>
          </a:r>
          <a:endParaRPr lang="en-US" sz="1200" b="1"/>
        </a:p>
        <a:p>
          <a:pPr algn="r"/>
          <a:r>
            <a:rPr lang="en-US" sz="1200"/>
            <a:t>The second important data table presents direct measures of inequality for our chosen inequalty stratifiers (here we use wealth and area of residence). For wealth quintiles, we present two </a:t>
          </a:r>
          <a:r>
            <a:rPr lang="en-US" sz="1200" u="sng"/>
            <a:t>absolute</a:t>
          </a:r>
          <a:r>
            <a:rPr lang="en-US" sz="1200" u="none"/>
            <a:t> </a:t>
          </a:r>
          <a:r>
            <a:rPr lang="en-US" sz="1200"/>
            <a:t>and two</a:t>
          </a:r>
          <a:r>
            <a:rPr lang="en-US" sz="1200" baseline="0"/>
            <a:t> </a:t>
          </a:r>
          <a:r>
            <a:rPr lang="en-US" sz="1200" u="sng" baseline="0"/>
            <a:t>relative</a:t>
          </a:r>
          <a:r>
            <a:rPr lang="en-US" sz="1200" baseline="0"/>
            <a:t> measures (See box 5 opposite). They can also be classified as two </a:t>
          </a:r>
          <a:r>
            <a:rPr lang="en-US" sz="1200" u="sng" baseline="0"/>
            <a:t>simple</a:t>
          </a:r>
          <a:r>
            <a:rPr lang="en-US" sz="1200" baseline="0"/>
            <a:t> and two </a:t>
          </a:r>
          <a:r>
            <a:rPr lang="en-US" sz="1200" u="sng" baseline="0"/>
            <a:t>complex</a:t>
          </a:r>
          <a:r>
            <a:rPr lang="en-US" sz="1200" baseline="0"/>
            <a:t> measures (See box 6 opposite). </a:t>
          </a:r>
        </a:p>
      </xdr:txBody>
    </xdr:sp>
    <xdr:clientData/>
  </xdr:oneCellAnchor>
  <xdr:twoCellAnchor>
    <xdr:from>
      <xdr:col>10</xdr:col>
      <xdr:colOff>319928</xdr:colOff>
      <xdr:row>97</xdr:row>
      <xdr:rowOff>163605</xdr:rowOff>
    </xdr:from>
    <xdr:to>
      <xdr:col>10</xdr:col>
      <xdr:colOff>509383</xdr:colOff>
      <xdr:row>108</xdr:row>
      <xdr:rowOff>104775</xdr:rowOff>
    </xdr:to>
    <xdr:sp macro="" textlink="">
      <xdr:nvSpPr>
        <xdr:cNvPr id="79" name="Left Brace 78"/>
        <xdr:cNvSpPr/>
      </xdr:nvSpPr>
      <xdr:spPr>
        <a:xfrm>
          <a:off x="6415928" y="19308855"/>
          <a:ext cx="189455" cy="1684245"/>
        </a:xfrm>
        <a:prstGeom prst="leftBrace">
          <a:avLst>
            <a:gd name="adj1" fmla="val 8333"/>
            <a:gd name="adj2" fmla="val 49581"/>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141194</xdr:colOff>
      <xdr:row>95</xdr:row>
      <xdr:rowOff>31298</xdr:rowOff>
    </xdr:from>
    <xdr:to>
      <xdr:col>10</xdr:col>
      <xdr:colOff>319928</xdr:colOff>
      <xdr:row>102</xdr:row>
      <xdr:rowOff>112846</xdr:rowOff>
    </xdr:to>
    <xdr:cxnSp macro="">
      <xdr:nvCxnSpPr>
        <xdr:cNvPr id="80" name="Straight Arrow Connector 79"/>
        <xdr:cNvCxnSpPr>
          <a:stCxn id="78" idx="3"/>
          <a:endCxn id="79" idx="1"/>
        </xdr:cNvCxnSpPr>
      </xdr:nvCxnSpPr>
      <xdr:spPr>
        <a:xfrm>
          <a:off x="5017994" y="18376448"/>
          <a:ext cx="1397934" cy="1767473"/>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443590</xdr:colOff>
      <xdr:row>112</xdr:row>
      <xdr:rowOff>29308</xdr:rowOff>
    </xdr:from>
    <xdr:ext cx="4182837" cy="5352747"/>
    <xdr:sp macro="" textlink="">
      <xdr:nvSpPr>
        <xdr:cNvPr id="87" name="TextBox 86"/>
        <xdr:cNvSpPr txBox="1"/>
      </xdr:nvSpPr>
      <xdr:spPr>
        <a:xfrm>
          <a:off x="14597740" y="21489133"/>
          <a:ext cx="4182837" cy="5352747"/>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200" b="1"/>
            <a:t>(6) "SIMPLE" AND "COMPLEX" INEQUALITY METRICS</a:t>
          </a:r>
        </a:p>
        <a:p>
          <a:r>
            <a:rPr lang="en-US" sz="1200"/>
            <a:t>We can also classify</a:t>
          </a:r>
          <a:r>
            <a:rPr lang="en-US" sz="1200" baseline="0"/>
            <a:t> </a:t>
          </a:r>
          <a:r>
            <a:rPr lang="en-US" sz="1200"/>
            <a:t>our inequality measures as </a:t>
          </a:r>
          <a:r>
            <a:rPr lang="en-US" sz="1200" b="1"/>
            <a:t>simple</a:t>
          </a:r>
          <a:r>
            <a:rPr lang="en-US" sz="1200" b="1" baseline="0"/>
            <a:t> </a:t>
          </a:r>
          <a:r>
            <a:rPr lang="en-US" sz="1200" baseline="0"/>
            <a:t>or </a:t>
          </a:r>
          <a:r>
            <a:rPr lang="en-US" sz="1200" b="1" baseline="0"/>
            <a:t>complex</a:t>
          </a:r>
          <a:r>
            <a:rPr lang="en-US" sz="1200" baseline="0"/>
            <a:t>.</a:t>
          </a:r>
        </a:p>
        <a:p>
          <a:endParaRPr lang="en-US" sz="1200"/>
        </a:p>
        <a:p>
          <a:r>
            <a:rPr lang="en-US" sz="1200" b="1"/>
            <a:t>Simple measures </a:t>
          </a:r>
          <a:r>
            <a:rPr lang="en-US" sz="1200"/>
            <a:t>allow us to compare two (and no more than two) population subgroups, such as the most and least wealthy. Simple measures are an important tool for inequality monitoring. In this example we use two simple measures:</a:t>
          </a:r>
        </a:p>
        <a:p>
          <a:r>
            <a:rPr lang="en-US" sz="1200"/>
            <a:t>DIFFERENCE: to show absolute inequality between 2 subgroups</a:t>
          </a:r>
        </a:p>
        <a:p>
          <a:r>
            <a:rPr lang="en-US" sz="1200"/>
            <a:t>RATIO: to show relative inequality between 2 subgroups</a:t>
          </a:r>
        </a:p>
        <a:p>
          <a:r>
            <a:rPr lang="en-US" sz="1200"/>
            <a:t/>
          </a:r>
          <a:br>
            <a:rPr lang="en-US" sz="1200"/>
          </a:br>
          <a:r>
            <a:rPr lang="en-US" sz="1200" b="1"/>
            <a:t>Complex measures </a:t>
          </a:r>
          <a:r>
            <a:rPr lang="en-US" sz="1200"/>
            <a:t>use data from all subgroups to assess inequality. They produce a single number</a:t>
          </a:r>
          <a:r>
            <a:rPr lang="en-US" sz="1200" baseline="0"/>
            <a:t> that is an expression of the amount of inequality existing across all population subgroups together (such as all wealth quintiles). In this example we use two complex measures that are useful when subgroups have a natural order (such as from the poorest to the richest wealth quintile).</a:t>
          </a:r>
        </a:p>
        <a:p>
          <a:pPr eaLnBrk="1" fontAlgn="auto" latinLnBrk="0" hangingPunct="1"/>
          <a:r>
            <a:rPr lang="en-US" sz="1200" baseline="0">
              <a:solidFill>
                <a:schemeClr val="dk1"/>
              </a:solidFill>
              <a:effectLst/>
              <a:latin typeface="+mn-lt"/>
              <a:ea typeface="+mn-ea"/>
              <a:cs typeface="+mn-cs"/>
            </a:rPr>
            <a:t>SLOPE INDEX OF INEQUALITY (SII): Absolute inequality in all subgroups</a:t>
          </a:r>
          <a:endParaRPr lang="en-US" sz="1200">
            <a:effectLst/>
          </a:endParaRPr>
        </a:p>
        <a:p>
          <a:pPr eaLnBrk="1" fontAlgn="auto" latinLnBrk="0" hangingPunct="1"/>
          <a:r>
            <a:rPr lang="en-US" sz="1200">
              <a:solidFill>
                <a:schemeClr val="dk1"/>
              </a:solidFill>
              <a:effectLst/>
              <a:latin typeface="+mn-lt"/>
              <a:ea typeface="+mn-ea"/>
              <a:cs typeface="+mn-cs"/>
            </a:rPr>
            <a:t>CONCENTRATION INDEX (CI): </a:t>
          </a:r>
          <a:r>
            <a:rPr lang="en-US" sz="1200" baseline="0">
              <a:solidFill>
                <a:schemeClr val="dk1"/>
              </a:solidFill>
              <a:effectLst/>
              <a:latin typeface="+mn-lt"/>
              <a:ea typeface="+mn-ea"/>
              <a:cs typeface="+mn-cs"/>
            </a:rPr>
            <a:t>Relative inequality in all subgroups</a:t>
          </a:r>
          <a:endParaRPr lang="en-US" sz="1200">
            <a:effectLst/>
          </a:endParaRPr>
        </a:p>
        <a:p>
          <a:endParaRPr lang="en-US" sz="1200"/>
        </a:p>
        <a:p>
          <a:r>
            <a:rPr lang="en-US" sz="1200" b="1"/>
            <a:t>When are complex measures useful?</a:t>
          </a:r>
        </a:p>
        <a:p>
          <a:r>
            <a:rPr lang="en-US" sz="1200"/>
            <a:t>Inequalities can usually</a:t>
          </a:r>
          <a:r>
            <a:rPr lang="en-US" sz="1200" baseline="0"/>
            <a:t> be effectively shown using difference and ratio measures. They are straightforward to calculate, and easy to understand. Simple measures may offer a different conclusion to complex measures if a pairwise comparison includes extreme values.  </a:t>
          </a:r>
          <a:r>
            <a:rPr lang="en-US" sz="1200"/>
            <a:t> </a:t>
          </a:r>
        </a:p>
      </xdr:txBody>
    </xdr:sp>
    <xdr:clientData/>
  </xdr:oneCellAnchor>
  <xdr:oneCellAnchor>
    <xdr:from>
      <xdr:col>22</xdr:col>
      <xdr:colOff>449062</xdr:colOff>
      <xdr:row>3</xdr:row>
      <xdr:rowOff>124068</xdr:rowOff>
    </xdr:from>
    <xdr:ext cx="4147465" cy="687239"/>
    <xdr:sp macro="" textlink="">
      <xdr:nvSpPr>
        <xdr:cNvPr id="88" name="TextBox 87"/>
        <xdr:cNvSpPr txBox="1"/>
      </xdr:nvSpPr>
      <xdr:spPr>
        <a:xfrm>
          <a:off x="14534856" y="695568"/>
          <a:ext cx="4147465" cy="687239"/>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n-US" sz="1400" b="1"/>
            <a:t>METHODOLOGY NOTES</a:t>
          </a:r>
        </a:p>
        <a:p>
          <a:pPr algn="ctr"/>
          <a:r>
            <a:rPr lang="en-US" sz="1200" b="0"/>
            <a:t>In this column we introduce key concepts relevant to inequality analyses. Our "concept boxes"</a:t>
          </a:r>
          <a:r>
            <a:rPr lang="en-US" sz="1200" b="0" baseline="0"/>
            <a:t> are numbered 1 to 6.</a:t>
          </a:r>
          <a:endParaRPr lang="en-US" sz="1200" b="0"/>
        </a:p>
      </xdr:txBody>
    </xdr:sp>
    <xdr:clientData/>
  </xdr:oneCellAnchor>
  <xdr:oneCellAnchor>
    <xdr:from>
      <xdr:col>2</xdr:col>
      <xdr:colOff>92848</xdr:colOff>
      <xdr:row>3</xdr:row>
      <xdr:rowOff>110457</xdr:rowOff>
    </xdr:from>
    <xdr:ext cx="3747408" cy="1626599"/>
    <xdr:sp macro="" textlink="">
      <xdr:nvSpPr>
        <xdr:cNvPr id="90" name="TextBox 89"/>
        <xdr:cNvSpPr txBox="1"/>
      </xdr:nvSpPr>
      <xdr:spPr>
        <a:xfrm>
          <a:off x="1303083" y="681957"/>
          <a:ext cx="3747408" cy="1626599"/>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n-US" sz="1400" b="1"/>
            <a:t>TEMPLATE LAYOUT NOTES</a:t>
          </a:r>
        </a:p>
        <a:p>
          <a:pPr algn="ctr"/>
          <a:r>
            <a:rPr lang="en-US" sz="1200" b="0"/>
            <a:t>In</a:t>
          </a:r>
          <a:r>
            <a:rPr lang="en-US" sz="1200" b="0" baseline="0"/>
            <a:t> this column is a brief description for each template section. The four brad sections are:</a:t>
          </a:r>
        </a:p>
        <a:p>
          <a:pPr algn="ctr"/>
          <a:endParaRPr lang="en-US" sz="1200" b="0" baseline="0"/>
        </a:p>
        <a:p>
          <a:pPr lvl="0" algn="l"/>
          <a:r>
            <a:rPr lang="en-US" sz="1200" b="1" baseline="0"/>
            <a:t>SECTION 1</a:t>
          </a:r>
          <a:r>
            <a:rPr lang="en-US" sz="1200" b="0" baseline="0"/>
            <a:t>. 	National Summary</a:t>
          </a:r>
        </a:p>
        <a:p>
          <a:pPr lvl="0" algn="l"/>
          <a:r>
            <a:rPr lang="en-US" sz="1200" b="1" baseline="0"/>
            <a:t>SECTION 2</a:t>
          </a:r>
          <a:r>
            <a:rPr lang="en-US" sz="1200" b="0" baseline="0"/>
            <a:t>. 	Regional Inequalities </a:t>
          </a:r>
        </a:p>
        <a:p>
          <a:pPr lvl="0" algn="l"/>
          <a:r>
            <a:rPr lang="en-US" sz="1200" b="1" baseline="0"/>
            <a:t>SECTION 3. 	</a:t>
          </a:r>
          <a:r>
            <a:rPr lang="en-US" sz="1200" b="0" baseline="0"/>
            <a:t>Other (sociodemographic) inequalities.</a:t>
          </a:r>
        </a:p>
        <a:p>
          <a:pPr lvl="0" algn="l"/>
          <a:r>
            <a:rPr lang="en-US" sz="1200" b="1" baseline="0"/>
            <a:t>SECTION 4. 	</a:t>
          </a:r>
          <a:r>
            <a:rPr lang="en-US" sz="1200" b="0" baseline="0"/>
            <a:t>Inequality change over time </a:t>
          </a:r>
          <a:endParaRPr lang="en-US" sz="1200" b="0"/>
        </a:p>
      </xdr:txBody>
    </xdr:sp>
    <xdr:clientData/>
  </xdr:oneCellAnchor>
  <xdr:oneCellAnchor>
    <xdr:from>
      <xdr:col>22</xdr:col>
      <xdr:colOff>454795</xdr:colOff>
      <xdr:row>88</xdr:row>
      <xdr:rowOff>165059</xdr:rowOff>
    </xdr:from>
    <xdr:ext cx="4182837" cy="4037644"/>
    <xdr:sp macro="" textlink="">
      <xdr:nvSpPr>
        <xdr:cNvPr id="96" name="TextBox 95"/>
        <xdr:cNvSpPr txBox="1"/>
      </xdr:nvSpPr>
      <xdr:spPr>
        <a:xfrm>
          <a:off x="14608945" y="17176709"/>
          <a:ext cx="4182837" cy="4037644"/>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200" b="1"/>
            <a:t>(5) ABSOLUTE AND RELATIVE </a:t>
          </a:r>
          <a:r>
            <a:rPr lang="en-US" sz="1200" b="1">
              <a:solidFill>
                <a:schemeClr val="dk1"/>
              </a:solidFill>
              <a:effectLst/>
              <a:latin typeface="+mn-lt"/>
              <a:ea typeface="+mn-ea"/>
              <a:cs typeface="+mn-cs"/>
            </a:rPr>
            <a:t>INEQUALITY METRICS</a:t>
          </a:r>
          <a:endParaRPr lang="en-US" sz="1200" b="1"/>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We can classify</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our inequality measures as </a:t>
          </a:r>
          <a:r>
            <a:rPr lang="en-US" sz="1200" b="1">
              <a:solidFill>
                <a:schemeClr val="dk1"/>
              </a:solidFill>
              <a:effectLst/>
              <a:latin typeface="+mn-lt"/>
              <a:ea typeface="+mn-ea"/>
              <a:cs typeface="+mn-cs"/>
            </a:rPr>
            <a:t>absolute </a:t>
          </a:r>
          <a:r>
            <a:rPr lang="en-US" sz="1200" baseline="0">
              <a:solidFill>
                <a:schemeClr val="dk1"/>
              </a:solidFill>
              <a:effectLst/>
              <a:latin typeface="+mn-lt"/>
              <a:ea typeface="+mn-ea"/>
              <a:cs typeface="+mn-cs"/>
            </a:rPr>
            <a:t>or </a:t>
          </a:r>
          <a:r>
            <a:rPr lang="en-US" sz="1200" b="1" baseline="0">
              <a:solidFill>
                <a:schemeClr val="dk1"/>
              </a:solidFill>
              <a:effectLst/>
              <a:latin typeface="+mn-lt"/>
              <a:ea typeface="+mn-ea"/>
              <a:cs typeface="+mn-cs"/>
            </a:rPr>
            <a:t>relative</a:t>
          </a:r>
          <a:r>
            <a:rPr lang="en-US" sz="1200" baseline="0">
              <a:solidFill>
                <a:schemeClr val="dk1"/>
              </a:solidFill>
              <a:effectLst/>
              <a:latin typeface="+mn-lt"/>
              <a:ea typeface="+mn-ea"/>
              <a:cs typeface="+mn-cs"/>
            </a:rPr>
            <a:t>.</a:t>
          </a:r>
          <a:endParaRPr lang="en-US" sz="1200">
            <a:effectLst/>
          </a:endParaRPr>
        </a:p>
        <a:p>
          <a:endParaRPr lang="en-US" sz="1200" b="0"/>
        </a:p>
        <a:p>
          <a:pPr marL="0" marR="0" indent="0" defTabSz="914400" eaLnBrk="1" fontAlgn="auto" latinLnBrk="0" hangingPunct="1">
            <a:lnSpc>
              <a:spcPct val="100000"/>
            </a:lnSpc>
            <a:spcBef>
              <a:spcPts val="0"/>
            </a:spcBef>
            <a:spcAft>
              <a:spcPts val="0"/>
            </a:spcAft>
            <a:buClrTx/>
            <a:buSzTx/>
            <a:buFontTx/>
            <a:buNone/>
            <a:tabLst/>
            <a:defRPr/>
          </a:pPr>
          <a:r>
            <a:rPr lang="en-US" sz="1200" b="0"/>
            <a:t>An </a:t>
          </a:r>
          <a:r>
            <a:rPr lang="en-US" sz="1200" b="1"/>
            <a:t>absolute inequality </a:t>
          </a:r>
          <a:r>
            <a:rPr lang="en-US" sz="1200" b="0"/>
            <a:t>is the magnitude of the indicator difference between two subgroup. Comparing 90% and 80%, or comparing 30% and 20% gives the</a:t>
          </a:r>
          <a:r>
            <a:rPr lang="en-US" sz="1200" b="0" baseline="0"/>
            <a:t> same absolute inequality of 10 percentage points. </a:t>
          </a:r>
          <a:r>
            <a:rPr lang="en-US" sz="1200" b="0" baseline="0">
              <a:solidFill>
                <a:schemeClr val="dk1"/>
              </a:solidFill>
              <a:effectLst/>
              <a:latin typeface="+mn-lt"/>
              <a:ea typeface="+mn-ea"/>
              <a:cs typeface="+mn-cs"/>
            </a:rPr>
            <a:t>Absolute measures retain the same unit as the health indicator, making interpretation easy. In this example we use two absolute measures:</a:t>
          </a: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DIFFERENCE: Absolute inequality in 2 subgroups</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SLOPE INDEX OF INEQUALITY (SII): Absolute inequality in all subgroups</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2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A </a:t>
          </a:r>
          <a:r>
            <a:rPr lang="en-US" sz="1200" b="1" baseline="0">
              <a:solidFill>
                <a:schemeClr val="dk1"/>
              </a:solidFill>
              <a:effectLst/>
              <a:latin typeface="+mn-lt"/>
              <a:ea typeface="+mn-ea"/>
              <a:cs typeface="+mn-cs"/>
            </a:rPr>
            <a:t>relative inequality </a:t>
          </a:r>
          <a:r>
            <a:rPr lang="en-US" sz="1200" b="0" baseline="0">
              <a:solidFill>
                <a:schemeClr val="dk1"/>
              </a:solidFill>
              <a:effectLst/>
              <a:latin typeface="+mn-lt"/>
              <a:ea typeface="+mn-ea"/>
              <a:cs typeface="+mn-cs"/>
            </a:rPr>
            <a:t>shows proportional difference. Comparing 100% and 50%, or comparing 2% and 1% would give the same relative inequality of 2. </a:t>
          </a:r>
          <a:r>
            <a:rPr lang="en-US" sz="1200" b="0">
              <a:solidFill>
                <a:schemeClr val="dk1"/>
              </a:solidFill>
              <a:effectLst/>
              <a:latin typeface="+mn-lt"/>
              <a:ea typeface="+mn-ea"/>
              <a:cs typeface="+mn-cs"/>
            </a:rPr>
            <a:t>R</a:t>
          </a:r>
          <a:r>
            <a:rPr lang="en-US" sz="1200" b="0" baseline="0">
              <a:solidFill>
                <a:schemeClr val="dk1"/>
              </a:solidFill>
              <a:effectLst/>
              <a:latin typeface="+mn-lt"/>
              <a:ea typeface="+mn-ea"/>
              <a:cs typeface="+mn-cs"/>
            </a:rPr>
            <a:t>elative measures are unit-less, and this is useful when comparing indicators with different measurement units. In this example we use two relative measures:</a:t>
          </a: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RATIO: Relative inequality in 2 subgroups</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CONCENTRATION INDEX (CI): </a:t>
          </a:r>
          <a:r>
            <a:rPr lang="en-US" sz="1200" baseline="0">
              <a:solidFill>
                <a:schemeClr val="dk1"/>
              </a:solidFill>
              <a:effectLst/>
              <a:latin typeface="+mn-lt"/>
              <a:ea typeface="+mn-ea"/>
              <a:cs typeface="+mn-cs"/>
            </a:rPr>
            <a:t>Relative inequality in all subgroups</a:t>
          </a:r>
          <a:endParaRPr lang="en-US" sz="1200">
            <a:effectLst/>
          </a:endParaRPr>
        </a:p>
      </xdr:txBody>
    </xdr:sp>
    <xdr:clientData/>
  </xdr:oneCellAnchor>
  <xdr:oneCellAnchor>
    <xdr:from>
      <xdr:col>22</xdr:col>
      <xdr:colOff>449062</xdr:colOff>
      <xdr:row>10</xdr:row>
      <xdr:rowOff>146480</xdr:rowOff>
    </xdr:from>
    <xdr:ext cx="4147465" cy="1971052"/>
    <xdr:sp macro="" textlink="">
      <xdr:nvSpPr>
        <xdr:cNvPr id="41" name="TextBox 40"/>
        <xdr:cNvSpPr txBox="1"/>
      </xdr:nvSpPr>
      <xdr:spPr>
        <a:xfrm>
          <a:off x="14653736" y="1662197"/>
          <a:ext cx="4147465" cy="1971052"/>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200" b="1"/>
            <a:t>(</a:t>
          </a:r>
          <a:r>
            <a:rPr lang="en-US" sz="1200" b="1" baseline="0"/>
            <a:t>1) </a:t>
          </a:r>
          <a:r>
            <a:rPr lang="en-US" sz="1200" b="1"/>
            <a:t>INEQUALITIES or INEQUITIES?</a:t>
          </a:r>
        </a:p>
        <a:p>
          <a:r>
            <a:rPr lang="en-US" sz="1200"/>
            <a:t>In this example template we have</a:t>
          </a:r>
          <a:r>
            <a:rPr lang="en-US" sz="1200" baseline="0"/>
            <a:t> used two terms: inequality and inequity. These two terms have very different meanings. </a:t>
          </a:r>
        </a:p>
        <a:p>
          <a:endParaRPr lang="en-US" sz="1200" baseline="0"/>
        </a:p>
        <a:p>
          <a:r>
            <a:rPr lang="en-US" sz="1200" baseline="0"/>
            <a:t>When we speak of inequity, we mean unjust differences between persons of different social groups. When we speak of inequality, these are observable differences between population subgroups that can be measured and monitored. So whereas "inequality" is a measurement concept, "inequity" includes a value judgement of what is right and wrong.</a:t>
          </a:r>
          <a:endParaRPr lang="en-US" sz="1200"/>
        </a:p>
      </xdr:txBody>
    </xdr:sp>
    <xdr:clientData/>
  </xdr:oneCellAnchor>
  <xdr:oneCellAnchor>
    <xdr:from>
      <xdr:col>2</xdr:col>
      <xdr:colOff>67236</xdr:colOff>
      <xdr:row>112</xdr:row>
      <xdr:rowOff>12967</xdr:rowOff>
    </xdr:from>
    <xdr:ext cx="3731558" cy="3474028"/>
    <xdr:sp macro="" textlink="">
      <xdr:nvSpPr>
        <xdr:cNvPr id="47" name="TextBox 46"/>
        <xdr:cNvSpPr txBox="1"/>
      </xdr:nvSpPr>
      <xdr:spPr>
        <a:xfrm>
          <a:off x="1286436" y="21472792"/>
          <a:ext cx="3731558" cy="3474028"/>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4B</a:t>
          </a:r>
          <a:r>
            <a:rPr lang="en-US" sz="1200" b="1"/>
            <a:t>. CHANGE</a:t>
          </a:r>
          <a:r>
            <a:rPr lang="en-US" sz="1200" b="1" baseline="0"/>
            <a:t> IN ABSOLUTE INEQUALITY</a:t>
          </a:r>
          <a:endParaRPr lang="en-US" sz="1200" b="1"/>
        </a:p>
        <a:p>
          <a:pPr algn="r"/>
          <a:r>
            <a:rPr lang="en-US" sz="1200"/>
            <a:t>Opposing</a:t>
          </a:r>
          <a:r>
            <a:rPr lang="en-US" sz="1200" baseline="0"/>
            <a:t> trends in absolute </a:t>
          </a:r>
          <a:r>
            <a:rPr lang="en-US" sz="1200"/>
            <a:t>and relative inequalities can complicate the assessment of inequality change over time</a:t>
          </a:r>
          <a:r>
            <a:rPr lang="en-US" sz="1200" baseline="0"/>
            <a:t>.</a:t>
          </a:r>
          <a:endParaRPr lang="en-US" sz="1200"/>
        </a:p>
        <a:p>
          <a:pPr algn="r"/>
          <a:endParaRPr lang="en-US" sz="1200"/>
        </a:p>
        <a:p>
          <a:pPr algn="r"/>
          <a:r>
            <a:rPr lang="en-US" sz="1200"/>
            <a:t>When comparing across time we start </a:t>
          </a:r>
          <a:r>
            <a:rPr lang="en-US" sz="1200" baseline="0"/>
            <a:t>simply, comparing absolute disparities on their own first.  Much inequality monitoring can be accomplished without using complex inequality measures (See box 6 opposite), so we start with our simple "difference" measure, taking values directly from the previous table.</a:t>
          </a:r>
        </a:p>
        <a:p>
          <a:pPr algn="r"/>
          <a:endParaRPr lang="en-US" sz="1200" baseline="0"/>
        </a:p>
        <a:p>
          <a:pPr algn="r"/>
          <a:r>
            <a:rPr lang="en-US" sz="1200" baseline="0"/>
            <a:t>These three graphs examine the absolute inequality change over time using the "difference" measure. Graph 1 looks at wealth difference (Q5 - Q1), Graph 2 looks at area difference (urban - rural) and Graph 3 looks at Education difference (Secondary schooling - No schooling).</a:t>
          </a:r>
        </a:p>
      </xdr:txBody>
    </xdr:sp>
    <xdr:clientData/>
  </xdr:oneCellAnchor>
  <xdr:twoCellAnchor>
    <xdr:from>
      <xdr:col>10</xdr:col>
      <xdr:colOff>291607</xdr:colOff>
      <xdr:row>113</xdr:row>
      <xdr:rowOff>168087</xdr:rowOff>
    </xdr:from>
    <xdr:to>
      <xdr:col>10</xdr:col>
      <xdr:colOff>504265</xdr:colOff>
      <xdr:row>126</xdr:row>
      <xdr:rowOff>100853</xdr:rowOff>
    </xdr:to>
    <xdr:sp macro="" textlink="">
      <xdr:nvSpPr>
        <xdr:cNvPr id="48" name="Left Brace 47"/>
        <xdr:cNvSpPr/>
      </xdr:nvSpPr>
      <xdr:spPr>
        <a:xfrm>
          <a:off x="6342783" y="21448058"/>
          <a:ext cx="212658" cy="4134971"/>
        </a:xfrm>
        <a:prstGeom prst="leftBrace">
          <a:avLst>
            <a:gd name="adj1" fmla="val 8333"/>
            <a:gd name="adj2" fmla="val 49581"/>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141194</xdr:colOff>
      <xdr:row>117</xdr:row>
      <xdr:rowOff>902256</xdr:rowOff>
    </xdr:from>
    <xdr:to>
      <xdr:col>10</xdr:col>
      <xdr:colOff>291607</xdr:colOff>
      <xdr:row>119</xdr:row>
      <xdr:rowOff>117112</xdr:rowOff>
    </xdr:to>
    <xdr:cxnSp macro="">
      <xdr:nvCxnSpPr>
        <xdr:cNvPr id="49" name="Straight Arrow Connector 48"/>
        <xdr:cNvCxnSpPr>
          <a:stCxn id="47" idx="3"/>
          <a:endCxn id="48" idx="1"/>
        </xdr:cNvCxnSpPr>
      </xdr:nvCxnSpPr>
      <xdr:spPr>
        <a:xfrm>
          <a:off x="5017994" y="23209806"/>
          <a:ext cx="1369613" cy="615031"/>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163287</xdr:colOff>
      <xdr:row>31</xdr:row>
      <xdr:rowOff>258537</xdr:rowOff>
    </xdr:from>
    <xdr:to>
      <xdr:col>22</xdr:col>
      <xdr:colOff>447391</xdr:colOff>
      <xdr:row>31</xdr:row>
      <xdr:rowOff>701810</xdr:rowOff>
    </xdr:to>
    <xdr:cxnSp macro="">
      <xdr:nvCxnSpPr>
        <xdr:cNvPr id="51" name="Straight Arrow Connector 50"/>
        <xdr:cNvCxnSpPr>
          <a:stCxn id="21" idx="1"/>
        </xdr:cNvCxnSpPr>
      </xdr:nvCxnSpPr>
      <xdr:spPr>
        <a:xfrm flipH="1" flipV="1">
          <a:off x="13098237" y="6640287"/>
          <a:ext cx="1503304" cy="443273"/>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56030</xdr:colOff>
      <xdr:row>124</xdr:row>
      <xdr:rowOff>87712</xdr:rowOff>
    </xdr:from>
    <xdr:ext cx="3731558" cy="3849772"/>
    <xdr:sp macro="" textlink="">
      <xdr:nvSpPr>
        <xdr:cNvPr id="73" name="TextBox 72"/>
        <xdr:cNvSpPr txBox="1"/>
      </xdr:nvSpPr>
      <xdr:spPr>
        <a:xfrm>
          <a:off x="1280673" y="24947962"/>
          <a:ext cx="3731558" cy="3849772"/>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a:t>SECTION 4C</a:t>
          </a:r>
          <a:r>
            <a:rPr lang="en-US" sz="1200" b="1"/>
            <a:t>. JOINT CHANGE</a:t>
          </a:r>
          <a:r>
            <a:rPr lang="en-US" sz="1200" b="1" baseline="0"/>
            <a:t> IN ABSOLUTE and RELATIVE INEQUALITY</a:t>
          </a:r>
          <a:endParaRPr lang="en-US" sz="1200" b="1"/>
        </a:p>
        <a:p>
          <a:pPr algn="r"/>
          <a:r>
            <a:rPr lang="en-US" sz="1200"/>
            <a:t>A complete picture of change in inequality over time requires us to examine absolute inequality</a:t>
          </a:r>
          <a:r>
            <a:rPr lang="en-US" sz="1200" baseline="0"/>
            <a:t> and relative inequality together.</a:t>
          </a:r>
        </a:p>
        <a:p>
          <a:pPr algn="r"/>
          <a:endParaRPr lang="en-US" sz="1200" baseline="0"/>
        </a:p>
        <a:p>
          <a:pPr algn="r"/>
          <a:r>
            <a:rPr lang="en-US" sz="1200" baseline="0"/>
            <a:t>In this final chart, we plot the percentage change in our two complex inequality measures (SII - an absolute measure, and CII - a relative measure). We call this diagram a Quadrant Chart.</a:t>
          </a:r>
          <a:br>
            <a:rPr lang="en-US" sz="1200" baseline="0"/>
          </a:br>
          <a:r>
            <a:rPr lang="en-US" sz="1200" baseline="0"/>
            <a:t/>
          </a:r>
          <a:br>
            <a:rPr lang="en-US" sz="1200" baseline="0"/>
          </a:br>
          <a:r>
            <a:rPr lang="en-US" sz="1200" baseline="0"/>
            <a:t>Our example again uses data from the previous table, examining the joint change in SII and CI for population subgroups in 5 wealth quintiles. The choice of which inequality stratifier to use is yours.</a:t>
          </a:r>
        </a:p>
        <a:p>
          <a:pPr algn="r"/>
          <a:endParaRPr lang="en-US" sz="1200" baseline="0"/>
        </a:p>
        <a:p>
          <a:pPr algn="r"/>
          <a:r>
            <a:rPr lang="en-US" sz="1200" baseline="0"/>
            <a:t>The best scenario is for absolute AND relative inequities to be decreasing - the lower left quarter of the chart. The worst scenario is for absolute and relative inequalities to be increasing - the upper right quarter.</a:t>
          </a:r>
        </a:p>
      </xdr:txBody>
    </xdr:sp>
    <xdr:clientData/>
  </xdr:oneCellAnchor>
  <xdr:twoCellAnchor>
    <xdr:from>
      <xdr:col>10</xdr:col>
      <xdr:colOff>280148</xdr:colOff>
      <xdr:row>128</xdr:row>
      <xdr:rowOff>0</xdr:rowOff>
    </xdr:from>
    <xdr:to>
      <xdr:col>10</xdr:col>
      <xdr:colOff>493059</xdr:colOff>
      <xdr:row>133</xdr:row>
      <xdr:rowOff>1636060</xdr:rowOff>
    </xdr:to>
    <xdr:sp macro="" textlink="">
      <xdr:nvSpPr>
        <xdr:cNvPr id="74" name="Left Brace 73"/>
        <xdr:cNvSpPr/>
      </xdr:nvSpPr>
      <xdr:spPr>
        <a:xfrm>
          <a:off x="6331324" y="25863176"/>
          <a:ext cx="212911" cy="3025590"/>
        </a:xfrm>
        <a:prstGeom prst="leftBrace">
          <a:avLst>
            <a:gd name="adj1" fmla="val 8333"/>
            <a:gd name="adj2" fmla="val 49581"/>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113660</xdr:colOff>
      <xdr:row>131</xdr:row>
      <xdr:rowOff>338919</xdr:rowOff>
    </xdr:from>
    <xdr:to>
      <xdr:col>10</xdr:col>
      <xdr:colOff>280148</xdr:colOff>
      <xdr:row>133</xdr:row>
      <xdr:rowOff>104534</xdr:rowOff>
    </xdr:to>
    <xdr:cxnSp macro="">
      <xdr:nvCxnSpPr>
        <xdr:cNvPr id="75" name="Straight Arrow Connector 74"/>
        <xdr:cNvCxnSpPr>
          <a:stCxn id="73" idx="3"/>
          <a:endCxn id="74" idx="1"/>
        </xdr:cNvCxnSpPr>
      </xdr:nvCxnSpPr>
      <xdr:spPr>
        <a:xfrm>
          <a:off x="5012231" y="26872848"/>
          <a:ext cx="1391131" cy="650079"/>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68</xdr:row>
      <xdr:rowOff>108331</xdr:rowOff>
    </xdr:from>
    <xdr:to>
      <xdr:col>22</xdr:col>
      <xdr:colOff>443590</xdr:colOff>
      <xdr:row>69</xdr:row>
      <xdr:rowOff>133351</xdr:rowOff>
    </xdr:to>
    <xdr:cxnSp macro="">
      <xdr:nvCxnSpPr>
        <xdr:cNvPr id="68" name="Straight Arrow Connector 67"/>
        <xdr:cNvCxnSpPr>
          <a:stCxn id="20" idx="1"/>
          <a:endCxn id="70" idx="1"/>
        </xdr:cNvCxnSpPr>
      </xdr:nvCxnSpPr>
      <xdr:spPr>
        <a:xfrm flipH="1">
          <a:off x="7829550" y="13891006"/>
          <a:ext cx="6768190" cy="167895"/>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971550</xdr:colOff>
      <xdr:row>61</xdr:row>
      <xdr:rowOff>85726</xdr:rowOff>
    </xdr:from>
    <xdr:to>
      <xdr:col>12</xdr:col>
      <xdr:colOff>38100</xdr:colOff>
      <xdr:row>78</xdr:row>
      <xdr:rowOff>38101</xdr:rowOff>
    </xdr:to>
    <xdr:sp macro="" textlink="">
      <xdr:nvSpPr>
        <xdr:cNvPr id="70" name="Right Brace 69"/>
        <xdr:cNvSpPr/>
      </xdr:nvSpPr>
      <xdr:spPr>
        <a:xfrm>
          <a:off x="7677150" y="12487276"/>
          <a:ext cx="152400" cy="2381250"/>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533400</xdr:colOff>
      <xdr:row>103</xdr:row>
      <xdr:rowOff>105372</xdr:rowOff>
    </xdr:from>
    <xdr:to>
      <xdr:col>22</xdr:col>
      <xdr:colOff>443590</xdr:colOff>
      <xdr:row>120</xdr:row>
      <xdr:rowOff>267282</xdr:rowOff>
    </xdr:to>
    <xdr:cxnSp macro="">
      <xdr:nvCxnSpPr>
        <xdr:cNvPr id="84" name="Straight Arrow Connector 83"/>
        <xdr:cNvCxnSpPr>
          <a:stCxn id="87" idx="1"/>
          <a:endCxn id="85" idx="1"/>
        </xdr:cNvCxnSpPr>
      </xdr:nvCxnSpPr>
      <xdr:spPr>
        <a:xfrm flipH="1" flipV="1">
          <a:off x="8324850" y="20279322"/>
          <a:ext cx="6272890" cy="3886185"/>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371476</xdr:colOff>
      <xdr:row>101</xdr:row>
      <xdr:rowOff>19051</xdr:rowOff>
    </xdr:from>
    <xdr:to>
      <xdr:col>12</xdr:col>
      <xdr:colOff>533400</xdr:colOff>
      <xdr:row>106</xdr:row>
      <xdr:rowOff>48817</xdr:rowOff>
    </xdr:to>
    <xdr:sp macro="" textlink="">
      <xdr:nvSpPr>
        <xdr:cNvPr id="85" name="Right Brace 84"/>
        <xdr:cNvSpPr/>
      </xdr:nvSpPr>
      <xdr:spPr>
        <a:xfrm>
          <a:off x="8162926" y="19907251"/>
          <a:ext cx="161924" cy="744141"/>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2</xdr:col>
      <xdr:colOff>56030</xdr:colOff>
      <xdr:row>100</xdr:row>
      <xdr:rowOff>10564</xdr:rowOff>
    </xdr:from>
    <xdr:ext cx="3731558" cy="1407437"/>
    <xdr:sp macro="" textlink="">
      <xdr:nvSpPr>
        <xdr:cNvPr id="56" name="TextBox 55"/>
        <xdr:cNvSpPr txBox="1"/>
      </xdr:nvSpPr>
      <xdr:spPr>
        <a:xfrm>
          <a:off x="1280673" y="19455171"/>
          <a:ext cx="3731558" cy="1407437"/>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r"/>
          <a:r>
            <a:rPr lang="en-US" sz="1200" b="1" u="sng" baseline="0"/>
            <a:t>SECTION 4A</a:t>
          </a:r>
          <a:r>
            <a:rPr lang="en-US" sz="1200" b="1" baseline="0"/>
            <a:t>. CHANGE IN INEQUALITY OVER TIME</a:t>
          </a:r>
        </a:p>
        <a:p>
          <a:pPr algn="r"/>
          <a:r>
            <a:rPr lang="en-US" sz="1200" baseline="0"/>
            <a:t>The second part of this table presents the change in inequality across time (in our case between consecutive rounds of the Demographic Health Survey). Monitoring these changes is a key aspect of inequality measurement. You may not yet have comparable data over time, and this is a goal to work towards.</a:t>
          </a:r>
        </a:p>
      </xdr:txBody>
    </xdr:sp>
    <xdr:clientData/>
  </xdr:oneCellAnchor>
  <xdr:twoCellAnchor>
    <xdr:from>
      <xdr:col>10</xdr:col>
      <xdr:colOff>336275</xdr:colOff>
      <xdr:row>109</xdr:row>
      <xdr:rowOff>19879</xdr:rowOff>
    </xdr:from>
    <xdr:to>
      <xdr:col>10</xdr:col>
      <xdr:colOff>497958</xdr:colOff>
      <xdr:row>112</xdr:row>
      <xdr:rowOff>113057</xdr:rowOff>
    </xdr:to>
    <xdr:sp macro="" textlink="">
      <xdr:nvSpPr>
        <xdr:cNvPr id="64" name="Left Brace 63"/>
        <xdr:cNvSpPr/>
      </xdr:nvSpPr>
      <xdr:spPr>
        <a:xfrm>
          <a:off x="6432275" y="21051079"/>
          <a:ext cx="161683" cy="521803"/>
        </a:xfrm>
        <a:prstGeom prst="leftBrace">
          <a:avLst>
            <a:gd name="adj1" fmla="val 8333"/>
            <a:gd name="adj2" fmla="val 49581"/>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129988</xdr:colOff>
      <xdr:row>104</xdr:row>
      <xdr:rowOff>95158</xdr:rowOff>
    </xdr:from>
    <xdr:to>
      <xdr:col>10</xdr:col>
      <xdr:colOff>336275</xdr:colOff>
      <xdr:row>110</xdr:row>
      <xdr:rowOff>135719</xdr:rowOff>
    </xdr:to>
    <xdr:cxnSp macro="">
      <xdr:nvCxnSpPr>
        <xdr:cNvPr id="65" name="Straight Arrow Connector 64"/>
        <xdr:cNvCxnSpPr>
          <a:stCxn id="56" idx="3"/>
          <a:endCxn id="64" idx="1"/>
        </xdr:cNvCxnSpPr>
      </xdr:nvCxnSpPr>
      <xdr:spPr>
        <a:xfrm>
          <a:off x="5006788" y="20411983"/>
          <a:ext cx="1425487" cy="897811"/>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533400</xdr:colOff>
      <xdr:row>97</xdr:row>
      <xdr:rowOff>50281</xdr:rowOff>
    </xdr:from>
    <xdr:to>
      <xdr:col>22</xdr:col>
      <xdr:colOff>454795</xdr:colOff>
      <xdr:row>103</xdr:row>
      <xdr:rowOff>105372</xdr:rowOff>
    </xdr:to>
    <xdr:cxnSp macro="">
      <xdr:nvCxnSpPr>
        <xdr:cNvPr id="67" name="Straight Arrow Connector 66"/>
        <xdr:cNvCxnSpPr>
          <a:stCxn id="96" idx="1"/>
          <a:endCxn id="85" idx="1"/>
        </xdr:cNvCxnSpPr>
      </xdr:nvCxnSpPr>
      <xdr:spPr>
        <a:xfrm flipH="1">
          <a:off x="8324850" y="19195531"/>
          <a:ext cx="6284095" cy="1083791"/>
        </a:xfrm>
        <a:prstGeom prst="straightConnector1">
          <a:avLst/>
        </a:prstGeom>
        <a:ln w="25400">
          <a:tailEnd type="ova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68</xdr:row>
      <xdr:rowOff>0</xdr:rowOff>
    </xdr:from>
    <xdr:to>
      <xdr:col>3</xdr:col>
      <xdr:colOff>650555</xdr:colOff>
      <xdr:row>83</xdr:row>
      <xdr:rowOff>160020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6" y="14392275"/>
          <a:ext cx="3327079" cy="3017520"/>
        </a:xfrm>
        <a:prstGeom prst="rect">
          <a:avLst/>
        </a:prstGeom>
      </xdr:spPr>
    </xdr:pic>
    <xdr:clientData/>
  </xdr:twoCellAnchor>
  <xdr:twoCellAnchor editAs="oneCell">
    <xdr:from>
      <xdr:col>5</xdr:col>
      <xdr:colOff>1</xdr:colOff>
      <xdr:row>68</xdr:row>
      <xdr:rowOff>0</xdr:rowOff>
    </xdr:from>
    <xdr:to>
      <xdr:col>9</xdr:col>
      <xdr:colOff>632909</xdr:colOff>
      <xdr:row>83</xdr:row>
      <xdr:rowOff>160020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8795" y="13794441"/>
          <a:ext cx="3322321" cy="3017520"/>
        </a:xfrm>
        <a:prstGeom prst="rect">
          <a:avLst/>
        </a:prstGeom>
      </xdr:spPr>
    </xdr:pic>
    <xdr:clientData/>
  </xdr:twoCellAnchor>
  <xdr:twoCellAnchor editAs="oneCell">
    <xdr:from>
      <xdr:col>0</xdr:col>
      <xdr:colOff>241788</xdr:colOff>
      <xdr:row>121</xdr:row>
      <xdr:rowOff>0</xdr:rowOff>
    </xdr:from>
    <xdr:to>
      <xdr:col>4</xdr:col>
      <xdr:colOff>169734</xdr:colOff>
      <xdr:row>126</xdr:row>
      <xdr:rowOff>20516</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1788" y="26809212"/>
          <a:ext cx="3518138" cy="3200400"/>
        </a:xfrm>
        <a:prstGeom prst="rect">
          <a:avLst/>
        </a:prstGeom>
      </xdr:spPr>
    </xdr:pic>
    <xdr:clientData/>
  </xdr:twoCellAnchor>
  <xdr:twoCellAnchor editAs="oneCell">
    <xdr:from>
      <xdr:col>1</xdr:col>
      <xdr:colOff>1</xdr:colOff>
      <xdr:row>5</xdr:row>
      <xdr:rowOff>0</xdr:rowOff>
    </xdr:from>
    <xdr:to>
      <xdr:col>3</xdr:col>
      <xdr:colOff>217225</xdr:colOff>
      <xdr:row>11</xdr:row>
      <xdr:rowOff>114300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6" y="819150"/>
          <a:ext cx="2893749" cy="2286000"/>
        </a:xfrm>
        <a:prstGeom prst="rect">
          <a:avLst/>
        </a:prstGeom>
      </xdr:spPr>
    </xdr:pic>
    <xdr:clientData/>
  </xdr:twoCellAnchor>
  <xdr:twoCellAnchor editAs="oneCell">
    <xdr:from>
      <xdr:col>1</xdr:col>
      <xdr:colOff>0</xdr:colOff>
      <xdr:row>107</xdr:row>
      <xdr:rowOff>0</xdr:rowOff>
    </xdr:from>
    <xdr:to>
      <xdr:col>4</xdr:col>
      <xdr:colOff>419100</xdr:colOff>
      <xdr:row>111</xdr:row>
      <xdr:rowOff>76200</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125" y="24031575"/>
          <a:ext cx="3771900" cy="1371600"/>
        </a:xfrm>
        <a:prstGeom prst="rect">
          <a:avLst/>
        </a:prstGeom>
      </xdr:spPr>
    </xdr:pic>
    <xdr:clientData/>
  </xdr:twoCellAnchor>
  <xdr:twoCellAnchor editAs="oneCell">
    <xdr:from>
      <xdr:col>1</xdr:col>
      <xdr:colOff>0</xdr:colOff>
      <xdr:row>113</xdr:row>
      <xdr:rowOff>0</xdr:rowOff>
    </xdr:from>
    <xdr:to>
      <xdr:col>4</xdr:col>
      <xdr:colOff>419100</xdr:colOff>
      <xdr:row>117</xdr:row>
      <xdr:rowOff>38100</xdr:rowOff>
    </xdr:to>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 y="25707975"/>
          <a:ext cx="3771900" cy="1371600"/>
        </a:xfrm>
        <a:prstGeom prst="rect">
          <a:avLst/>
        </a:prstGeom>
      </xdr:spPr>
    </xdr:pic>
    <xdr:clientData/>
  </xdr:twoCellAnchor>
  <xdr:twoCellAnchor editAs="oneCell">
    <xdr:from>
      <xdr:col>1</xdr:col>
      <xdr:colOff>0</xdr:colOff>
      <xdr:row>20</xdr:row>
      <xdr:rowOff>0</xdr:rowOff>
    </xdr:from>
    <xdr:to>
      <xdr:col>2</xdr:col>
      <xdr:colOff>310461</xdr:colOff>
      <xdr:row>29</xdr:row>
      <xdr:rowOff>114300</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0196" y="5830957"/>
          <a:ext cx="2314852" cy="1828800"/>
        </a:xfrm>
        <a:prstGeom prst="rect">
          <a:avLst/>
        </a:prstGeom>
      </xdr:spPr>
    </xdr:pic>
    <xdr:clientData/>
  </xdr:twoCellAnchor>
  <xdr:twoCellAnchor editAs="oneCell">
    <xdr:from>
      <xdr:col>3</xdr:col>
      <xdr:colOff>0</xdr:colOff>
      <xdr:row>20</xdr:row>
      <xdr:rowOff>0</xdr:rowOff>
    </xdr:from>
    <xdr:to>
      <xdr:col>6</xdr:col>
      <xdr:colOff>277330</xdr:colOff>
      <xdr:row>29</xdr:row>
      <xdr:rowOff>114300</xdr:rowOff>
    </xdr:to>
    <xdr:pic>
      <xdr:nvPicPr>
        <xdr:cNvPr id="14" name="Picture 1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23761" y="5830957"/>
          <a:ext cx="2314852" cy="1828800"/>
        </a:xfrm>
        <a:prstGeom prst="rect">
          <a:avLst/>
        </a:prstGeom>
      </xdr:spPr>
    </xdr:pic>
    <xdr:clientData/>
  </xdr:twoCellAnchor>
  <xdr:twoCellAnchor editAs="oneCell">
    <xdr:from>
      <xdr:col>6</xdr:col>
      <xdr:colOff>447261</xdr:colOff>
      <xdr:row>20</xdr:row>
      <xdr:rowOff>0</xdr:rowOff>
    </xdr:from>
    <xdr:to>
      <xdr:col>10</xdr:col>
      <xdr:colOff>45418</xdr:colOff>
      <xdr:row>29</xdr:row>
      <xdr:rowOff>114300</xdr:rowOff>
    </xdr:to>
    <xdr:pic>
      <xdr:nvPicPr>
        <xdr:cNvPr id="23" name="Picture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08544" y="5830957"/>
          <a:ext cx="2314852" cy="1828800"/>
        </a:xfrm>
        <a:prstGeom prst="rect">
          <a:avLst/>
        </a:prstGeom>
      </xdr:spPr>
    </xdr:pic>
    <xdr:clientData/>
  </xdr:twoCellAnchor>
  <xdr:twoCellAnchor editAs="oneCell">
    <xdr:from>
      <xdr:col>1</xdr:col>
      <xdr:colOff>0</xdr:colOff>
      <xdr:row>31</xdr:row>
      <xdr:rowOff>0</xdr:rowOff>
    </xdr:from>
    <xdr:to>
      <xdr:col>2</xdr:col>
      <xdr:colOff>310461</xdr:colOff>
      <xdr:row>40</xdr:row>
      <xdr:rowOff>114300</xdr:rowOff>
    </xdr:to>
    <xdr:pic>
      <xdr:nvPicPr>
        <xdr:cNvPr id="16" name="Picture 1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0196" y="7926457"/>
          <a:ext cx="2314852" cy="1828800"/>
        </a:xfrm>
        <a:prstGeom prst="rect">
          <a:avLst/>
        </a:prstGeom>
      </xdr:spPr>
    </xdr:pic>
    <xdr:clientData/>
  </xdr:twoCellAnchor>
  <xdr:twoCellAnchor editAs="oneCell">
    <xdr:from>
      <xdr:col>3</xdr:col>
      <xdr:colOff>0</xdr:colOff>
      <xdr:row>31</xdr:row>
      <xdr:rowOff>0</xdr:rowOff>
    </xdr:from>
    <xdr:to>
      <xdr:col>6</xdr:col>
      <xdr:colOff>277330</xdr:colOff>
      <xdr:row>40</xdr:row>
      <xdr:rowOff>114300</xdr:rowOff>
    </xdr:to>
    <xdr:pic>
      <xdr:nvPicPr>
        <xdr:cNvPr id="17" name="Picture 1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23761" y="7926457"/>
          <a:ext cx="2314852" cy="1828800"/>
        </a:xfrm>
        <a:prstGeom prst="rect">
          <a:avLst/>
        </a:prstGeom>
      </xdr:spPr>
    </xdr:pic>
    <xdr:clientData/>
  </xdr:twoCellAnchor>
  <xdr:twoCellAnchor editAs="oneCell">
    <xdr:from>
      <xdr:col>6</xdr:col>
      <xdr:colOff>447261</xdr:colOff>
      <xdr:row>31</xdr:row>
      <xdr:rowOff>0</xdr:rowOff>
    </xdr:from>
    <xdr:to>
      <xdr:col>10</xdr:col>
      <xdr:colOff>45418</xdr:colOff>
      <xdr:row>40</xdr:row>
      <xdr:rowOff>114300</xdr:rowOff>
    </xdr:to>
    <xdr:pic>
      <xdr:nvPicPr>
        <xdr:cNvPr id="18" name="Picture 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08544" y="7926457"/>
          <a:ext cx="2314852" cy="1828800"/>
        </a:xfrm>
        <a:prstGeom prst="rect">
          <a:avLst/>
        </a:prstGeom>
      </xdr:spPr>
    </xdr:pic>
    <xdr:clientData/>
  </xdr:twoCellAnchor>
  <xdr:twoCellAnchor editAs="oneCell">
    <xdr:from>
      <xdr:col>1</xdr:col>
      <xdr:colOff>0</xdr:colOff>
      <xdr:row>106</xdr:row>
      <xdr:rowOff>0</xdr:rowOff>
    </xdr:from>
    <xdr:to>
      <xdr:col>4</xdr:col>
      <xdr:colOff>424676</xdr:colOff>
      <xdr:row>106</xdr:row>
      <xdr:rowOff>1371600</xdr:rowOff>
    </xdr:to>
    <xdr:pic>
      <xdr:nvPicPr>
        <xdr:cNvPr id="4" name="Picture 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8125" y="22269450"/>
          <a:ext cx="3777476" cy="1371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sheetPr>
  <dimension ref="A4:AB137"/>
  <sheetViews>
    <sheetView showGridLines="0" tabSelected="1" zoomScale="55" zoomScaleNormal="55" zoomScalePageLayoutView="70" workbookViewId="0">
      <selection activeCell="L63" sqref="L63"/>
    </sheetView>
  </sheetViews>
  <sheetFormatPr defaultRowHeight="15" x14ac:dyDescent="0.25"/>
  <cols>
    <col min="12" max="12" width="16.28515625" style="178" customWidth="1"/>
    <col min="13" max="13" width="11.140625" style="178" customWidth="1"/>
    <col min="14" max="20" width="9.42578125" style="178" customWidth="1"/>
    <col min="28" max="28" width="71.42578125" customWidth="1"/>
  </cols>
  <sheetData>
    <row r="4" spans="28:28" ht="14.25" customHeight="1" x14ac:dyDescent="0.25">
      <c r="AB4" s="175"/>
    </row>
    <row r="21" spans="12:20" x14ac:dyDescent="0.25">
      <c r="L21" s="176" t="s">
        <v>115</v>
      </c>
      <c r="M21" s="179"/>
      <c r="N21" s="179"/>
      <c r="O21" s="179"/>
      <c r="P21" s="179"/>
      <c r="Q21" s="179"/>
      <c r="R21" s="179"/>
      <c r="S21" s="179"/>
      <c r="T21" s="180"/>
    </row>
    <row r="22" spans="12:20" ht="20.25" customHeight="1" x14ac:dyDescent="0.25">
      <c r="L22" s="177" t="s">
        <v>116</v>
      </c>
      <c r="M22" s="181"/>
      <c r="N22" s="181"/>
      <c r="O22" s="181"/>
      <c r="P22" s="181"/>
      <c r="Q22" s="181"/>
      <c r="R22" s="181"/>
      <c r="S22" s="181"/>
      <c r="T22" s="182"/>
    </row>
    <row r="23" spans="12:20" ht="20.25" customHeight="1" x14ac:dyDescent="0.25">
      <c r="L23" s="183" t="s">
        <v>117</v>
      </c>
      <c r="M23" s="181"/>
      <c r="N23" s="181"/>
      <c r="O23" s="181"/>
      <c r="P23" s="181"/>
      <c r="Q23" s="181"/>
      <c r="R23" s="181"/>
      <c r="S23" s="181"/>
      <c r="T23" s="182"/>
    </row>
    <row r="24" spans="12:20" x14ac:dyDescent="0.25">
      <c r="L24" s="184"/>
      <c r="M24" s="185"/>
      <c r="N24" s="185"/>
      <c r="O24" s="185"/>
      <c r="P24" s="185"/>
      <c r="Q24" s="185"/>
      <c r="R24" s="185"/>
      <c r="S24" s="185"/>
      <c r="T24" s="185"/>
    </row>
    <row r="25" spans="12:20" ht="18.75" customHeight="1" x14ac:dyDescent="0.25">
      <c r="L25" s="184"/>
      <c r="M25" s="185"/>
      <c r="N25" s="185"/>
      <c r="O25" s="262" t="s">
        <v>111</v>
      </c>
      <c r="P25" s="263"/>
      <c r="Q25" s="263"/>
      <c r="R25" s="263"/>
      <c r="S25" s="263"/>
      <c r="T25" s="264"/>
    </row>
    <row r="26" spans="12:20" ht="24" customHeight="1" x14ac:dyDescent="0.25">
      <c r="L26" s="184"/>
      <c r="M26" s="185"/>
      <c r="N26" s="185"/>
      <c r="O26" s="265" t="s">
        <v>118</v>
      </c>
      <c r="P26" s="266"/>
      <c r="Q26" s="266"/>
      <c r="R26" s="266"/>
      <c r="S26" s="266"/>
      <c r="T26" s="267"/>
    </row>
    <row r="27" spans="12:20" ht="22.5" customHeight="1" x14ac:dyDescent="0.25">
      <c r="L27" s="184"/>
      <c r="M27" s="185"/>
      <c r="N27" s="185"/>
      <c r="O27" s="268" t="s">
        <v>119</v>
      </c>
      <c r="P27" s="269"/>
      <c r="Q27" s="269"/>
      <c r="R27" s="269"/>
      <c r="S27" s="269"/>
      <c r="T27" s="270"/>
    </row>
    <row r="28" spans="12:20" ht="22.5" customHeight="1" x14ac:dyDescent="0.25">
      <c r="L28" s="184"/>
      <c r="M28" s="185"/>
      <c r="N28" s="185"/>
      <c r="O28" s="243"/>
      <c r="P28" s="243"/>
      <c r="Q28" s="243"/>
      <c r="R28" s="243"/>
      <c r="S28" s="243"/>
      <c r="T28" s="243"/>
    </row>
    <row r="29" spans="12:20" x14ac:dyDescent="0.25">
      <c r="L29" s="184"/>
      <c r="M29" s="185"/>
      <c r="N29" s="185"/>
      <c r="O29" s="186"/>
      <c r="P29" s="186"/>
      <c r="Q29" s="186"/>
      <c r="R29" s="186"/>
      <c r="S29" s="186"/>
      <c r="T29" s="186"/>
    </row>
    <row r="30" spans="12:20" x14ac:dyDescent="0.25">
      <c r="L30" s="184"/>
      <c r="M30" s="185"/>
      <c r="N30" s="185"/>
      <c r="O30" s="186"/>
      <c r="P30" s="186"/>
      <c r="Q30" s="186"/>
      <c r="R30" s="186"/>
      <c r="S30" s="186"/>
      <c r="T30" s="186"/>
    </row>
    <row r="31" spans="12:20" x14ac:dyDescent="0.25">
      <c r="L31" s="187" t="s">
        <v>144</v>
      </c>
      <c r="M31" s="188"/>
      <c r="N31" s="188"/>
      <c r="O31" s="188"/>
      <c r="P31" s="188"/>
      <c r="Q31" s="188"/>
      <c r="R31" s="188"/>
      <c r="S31" s="188"/>
      <c r="T31" s="189"/>
    </row>
    <row r="32" spans="12:20" ht="63" x14ac:dyDescent="0.25">
      <c r="L32" s="190"/>
      <c r="M32" s="191" t="s">
        <v>149</v>
      </c>
      <c r="N32" s="191" t="s">
        <v>148</v>
      </c>
      <c r="O32" s="191" t="s">
        <v>120</v>
      </c>
      <c r="P32" s="191" t="s">
        <v>142</v>
      </c>
      <c r="Q32" s="191" t="s">
        <v>143</v>
      </c>
      <c r="R32" s="191" t="s">
        <v>150</v>
      </c>
      <c r="S32" s="191" t="s">
        <v>122</v>
      </c>
      <c r="T32" s="192" t="s">
        <v>123</v>
      </c>
    </row>
    <row r="33" spans="12:20" x14ac:dyDescent="0.25">
      <c r="L33" s="193" t="s">
        <v>101</v>
      </c>
      <c r="M33" s="185">
        <v>55</v>
      </c>
      <c r="N33" s="194">
        <v>73.099999999999994</v>
      </c>
      <c r="O33" s="185">
        <v>63.9</v>
      </c>
      <c r="P33" s="185">
        <v>52.1</v>
      </c>
      <c r="Q33" s="185">
        <v>48.2</v>
      </c>
      <c r="R33" s="185">
        <v>60.3</v>
      </c>
      <c r="S33" s="185">
        <v>42.8</v>
      </c>
      <c r="T33" s="195">
        <v>18</v>
      </c>
    </row>
    <row r="34" spans="12:20" x14ac:dyDescent="0.25">
      <c r="L34" s="196" t="s">
        <v>102</v>
      </c>
      <c r="M34" s="197">
        <v>54</v>
      </c>
      <c r="N34" s="198">
        <v>60.9</v>
      </c>
      <c r="O34" s="197">
        <v>59.8</v>
      </c>
      <c r="P34" s="197">
        <v>38.799999999999997</v>
      </c>
      <c r="Q34" s="197">
        <v>34.299999999999997</v>
      </c>
      <c r="R34" s="197">
        <f>26.6+6+6.8</f>
        <v>39.4</v>
      </c>
      <c r="S34" s="197" t="s">
        <v>38</v>
      </c>
      <c r="T34" s="199">
        <v>28.8</v>
      </c>
    </row>
    <row r="35" spans="12:20" x14ac:dyDescent="0.25">
      <c r="L35" s="200"/>
      <c r="M35" s="201"/>
      <c r="N35" s="202"/>
      <c r="O35" s="201"/>
      <c r="P35" s="201"/>
      <c r="Q35" s="201"/>
      <c r="R35" s="201"/>
      <c r="S35" s="201"/>
      <c r="T35" s="201"/>
    </row>
    <row r="36" spans="12:20" x14ac:dyDescent="0.25">
      <c r="L36" s="203" t="s">
        <v>124</v>
      </c>
      <c r="M36" s="179"/>
      <c r="N36" s="179"/>
      <c r="O36" s="179"/>
      <c r="P36" s="179"/>
      <c r="Q36" s="179"/>
      <c r="R36" s="179"/>
      <c r="S36" s="179"/>
      <c r="T36" s="179"/>
    </row>
    <row r="37" spans="12:20" x14ac:dyDescent="0.25">
      <c r="L37" s="187" t="s">
        <v>145</v>
      </c>
      <c r="M37" s="188"/>
      <c r="N37" s="188"/>
      <c r="O37" s="188"/>
      <c r="P37" s="188"/>
      <c r="Q37" s="188"/>
      <c r="R37" s="188"/>
      <c r="S37" s="188"/>
      <c r="T37" s="189"/>
    </row>
    <row r="38" spans="12:20" x14ac:dyDescent="0.25">
      <c r="L38" s="184"/>
      <c r="M38" s="185"/>
      <c r="N38" s="204"/>
      <c r="O38" s="185"/>
      <c r="P38" s="185"/>
      <c r="Q38" s="185"/>
      <c r="R38" s="185"/>
      <c r="S38" s="185"/>
      <c r="T38" s="185"/>
    </row>
    <row r="39" spans="12:20" x14ac:dyDescent="0.25">
      <c r="L39" s="184"/>
      <c r="M39" s="185"/>
      <c r="N39" s="204"/>
      <c r="O39" s="185"/>
      <c r="P39" s="185"/>
      <c r="Q39" s="185"/>
      <c r="R39" s="185"/>
      <c r="S39" s="185"/>
      <c r="T39" s="185"/>
    </row>
    <row r="40" spans="12:20" x14ac:dyDescent="0.25">
      <c r="L40" s="184"/>
      <c r="M40" s="185"/>
      <c r="N40" s="204"/>
      <c r="O40" s="185"/>
      <c r="P40" s="185"/>
      <c r="Q40" s="185"/>
      <c r="R40" s="185"/>
      <c r="S40" s="185"/>
      <c r="T40" s="185"/>
    </row>
    <row r="41" spans="12:20" x14ac:dyDescent="0.25">
      <c r="L41" s="184"/>
      <c r="M41" s="185"/>
      <c r="N41" s="204"/>
      <c r="O41" s="185"/>
      <c r="P41" s="185"/>
      <c r="Q41" s="185"/>
      <c r="R41" s="185"/>
      <c r="S41" s="185"/>
      <c r="T41" s="185"/>
    </row>
    <row r="42" spans="12:20" x14ac:dyDescent="0.25">
      <c r="L42" s="184"/>
      <c r="M42" s="185"/>
      <c r="N42" s="204"/>
      <c r="O42" s="185"/>
      <c r="P42" s="185"/>
      <c r="Q42" s="185"/>
      <c r="R42" s="185"/>
      <c r="S42" s="185"/>
      <c r="T42" s="185"/>
    </row>
    <row r="43" spans="12:20" x14ac:dyDescent="0.25">
      <c r="L43" s="184"/>
      <c r="M43" s="185"/>
      <c r="N43" s="204"/>
      <c r="O43" s="185"/>
      <c r="P43" s="185"/>
      <c r="Q43" s="185"/>
      <c r="R43" s="185"/>
      <c r="S43" s="185"/>
      <c r="T43" s="185"/>
    </row>
    <row r="44" spans="12:20" x14ac:dyDescent="0.25">
      <c r="L44" s="184"/>
      <c r="M44" s="185"/>
      <c r="N44" s="204"/>
      <c r="O44" s="185"/>
      <c r="P44" s="185"/>
      <c r="Q44" s="185"/>
      <c r="R44" s="185"/>
      <c r="S44" s="185"/>
      <c r="T44" s="185"/>
    </row>
    <row r="45" spans="12:20" x14ac:dyDescent="0.25">
      <c r="L45" s="184"/>
      <c r="M45" s="185"/>
      <c r="N45" s="204"/>
      <c r="O45" s="185"/>
      <c r="P45" s="185"/>
      <c r="Q45" s="185"/>
      <c r="R45" s="185"/>
      <c r="S45" s="185"/>
      <c r="T45" s="185"/>
    </row>
    <row r="46" spans="12:20" x14ac:dyDescent="0.25">
      <c r="L46" s="184"/>
      <c r="M46" s="185"/>
      <c r="N46" s="204"/>
      <c r="O46" s="185"/>
      <c r="P46" s="185"/>
      <c r="Q46" s="185"/>
      <c r="R46" s="185"/>
      <c r="S46" s="185"/>
      <c r="T46" s="185"/>
    </row>
    <row r="47" spans="12:20" x14ac:dyDescent="0.25">
      <c r="L47" s="184"/>
      <c r="M47" s="185"/>
      <c r="N47" s="204"/>
      <c r="O47" s="185"/>
      <c r="P47" s="185"/>
      <c r="Q47" s="185"/>
      <c r="R47" s="185"/>
      <c r="S47" s="185"/>
      <c r="T47" s="185"/>
    </row>
    <row r="48" spans="12:20" x14ac:dyDescent="0.25">
      <c r="L48" s="184"/>
      <c r="M48" s="185"/>
      <c r="N48" s="204"/>
      <c r="O48" s="185"/>
      <c r="P48" s="185"/>
      <c r="Q48" s="185"/>
      <c r="R48" s="185"/>
      <c r="S48" s="185"/>
      <c r="T48" s="185"/>
    </row>
    <row r="49" spans="1:20" x14ac:dyDescent="0.25">
      <c r="L49" s="184"/>
      <c r="M49" s="185"/>
      <c r="N49" s="204"/>
      <c r="O49" s="185"/>
      <c r="P49" s="185"/>
      <c r="Q49" s="185"/>
      <c r="R49" s="185"/>
      <c r="S49" s="185"/>
      <c r="T49" s="185"/>
    </row>
    <row r="50" spans="1:20" x14ac:dyDescent="0.25">
      <c r="L50" s="184"/>
      <c r="M50" s="185"/>
      <c r="N50" s="204"/>
      <c r="O50" s="185"/>
      <c r="P50" s="185"/>
      <c r="Q50" s="185"/>
      <c r="R50" s="185"/>
      <c r="S50" s="185"/>
      <c r="T50" s="185"/>
    </row>
    <row r="51" spans="1:20" x14ac:dyDescent="0.25">
      <c r="L51" s="184"/>
      <c r="M51" s="185"/>
      <c r="N51" s="204"/>
      <c r="O51" s="185"/>
      <c r="P51" s="185"/>
      <c r="Q51" s="185"/>
      <c r="R51" s="185"/>
      <c r="S51" s="185"/>
      <c r="T51" s="185"/>
    </row>
    <row r="52" spans="1:20" x14ac:dyDescent="0.25">
      <c r="L52" s="184"/>
      <c r="M52" s="185"/>
      <c r="N52" s="204"/>
      <c r="O52" s="185"/>
      <c r="P52" s="185"/>
      <c r="Q52" s="185"/>
      <c r="R52" s="185"/>
      <c r="S52" s="185"/>
      <c r="T52" s="185"/>
    </row>
    <row r="53" spans="1:20" x14ac:dyDescent="0.25">
      <c r="L53" s="184"/>
      <c r="M53" s="185"/>
      <c r="N53" s="204"/>
      <c r="O53" s="185"/>
      <c r="P53" s="185"/>
      <c r="Q53" s="185"/>
      <c r="R53" s="185"/>
      <c r="S53" s="185"/>
      <c r="T53" s="185"/>
    </row>
    <row r="54" spans="1:20" x14ac:dyDescent="0.25">
      <c r="A54" s="248"/>
      <c r="L54" s="184"/>
      <c r="M54" s="185"/>
      <c r="N54" s="204"/>
      <c r="O54" s="185"/>
      <c r="P54" s="185"/>
      <c r="Q54" s="185"/>
      <c r="R54" s="185"/>
      <c r="S54" s="185"/>
      <c r="T54" s="185"/>
    </row>
    <row r="55" spans="1:20" x14ac:dyDescent="0.25">
      <c r="L55" s="184"/>
      <c r="M55" s="185"/>
      <c r="N55" s="204"/>
      <c r="O55" s="185"/>
      <c r="P55" s="185"/>
      <c r="Q55" s="185"/>
      <c r="R55" s="185"/>
      <c r="S55" s="185"/>
      <c r="T55" s="185"/>
    </row>
    <row r="56" spans="1:20" x14ac:dyDescent="0.25">
      <c r="L56" s="184"/>
      <c r="M56" s="185"/>
      <c r="N56" s="204"/>
      <c r="O56" s="185"/>
      <c r="P56" s="185"/>
      <c r="Q56" s="185"/>
      <c r="R56" s="185"/>
      <c r="S56" s="185"/>
      <c r="T56" s="185"/>
    </row>
    <row r="57" spans="1:20" ht="25.5" customHeight="1" x14ac:dyDescent="0.25">
      <c r="L57" s="271" t="s">
        <v>125</v>
      </c>
      <c r="M57" s="272"/>
      <c r="N57" s="272"/>
      <c r="O57" s="272"/>
      <c r="P57" s="272"/>
      <c r="Q57" s="272"/>
      <c r="R57" s="272"/>
      <c r="S57" s="272"/>
      <c r="T57" s="273"/>
    </row>
    <row r="58" spans="1:20" x14ac:dyDescent="0.25">
      <c r="L58" s="184"/>
      <c r="M58" s="185"/>
      <c r="N58" s="204"/>
      <c r="O58" s="185"/>
      <c r="P58" s="185"/>
      <c r="Q58" s="185"/>
      <c r="R58" s="185"/>
      <c r="S58" s="185"/>
      <c r="T58" s="185"/>
    </row>
    <row r="59" spans="1:20" ht="12.75" customHeight="1" x14ac:dyDescent="0.25">
      <c r="L59" s="205" t="s">
        <v>146</v>
      </c>
      <c r="M59" s="206"/>
      <c r="N59" s="206"/>
      <c r="O59" s="206"/>
      <c r="P59" s="206"/>
      <c r="Q59" s="206"/>
      <c r="R59" s="206"/>
      <c r="S59" s="206"/>
      <c r="T59" s="207"/>
    </row>
    <row r="60" spans="1:20" ht="12.75" customHeight="1" x14ac:dyDescent="0.25">
      <c r="L60" s="208" t="s">
        <v>126</v>
      </c>
      <c r="M60" s="209"/>
      <c r="N60" s="209"/>
      <c r="O60" s="209"/>
      <c r="P60" s="209"/>
      <c r="Q60" s="209"/>
      <c r="R60" s="209"/>
      <c r="S60" s="209"/>
      <c r="T60" s="210"/>
    </row>
    <row r="61" spans="1:20" x14ac:dyDescent="0.25">
      <c r="L61" s="211"/>
      <c r="M61" s="212" t="s">
        <v>129</v>
      </c>
      <c r="N61" s="212" t="s">
        <v>103</v>
      </c>
      <c r="O61" s="212" t="s">
        <v>104</v>
      </c>
      <c r="P61" s="212" t="s">
        <v>105</v>
      </c>
      <c r="Q61" s="212" t="s">
        <v>106</v>
      </c>
      <c r="R61" s="212" t="s">
        <v>107</v>
      </c>
      <c r="S61" s="212" t="s">
        <v>108</v>
      </c>
      <c r="T61" s="213" t="s">
        <v>109</v>
      </c>
    </row>
    <row r="62" spans="1:20" ht="11.25" customHeight="1" x14ac:dyDescent="0.25">
      <c r="L62" s="214" t="s">
        <v>4</v>
      </c>
      <c r="M62" s="215"/>
      <c r="N62" s="215"/>
      <c r="O62" s="215"/>
      <c r="P62" s="215"/>
      <c r="Q62" s="215"/>
      <c r="R62" s="215"/>
      <c r="S62" s="215"/>
      <c r="T62" s="216"/>
    </row>
    <row r="63" spans="1:20" ht="11.25" customHeight="1" x14ac:dyDescent="0.25">
      <c r="L63" s="217" t="s">
        <v>136</v>
      </c>
      <c r="M63" s="218">
        <v>62</v>
      </c>
      <c r="N63" s="204">
        <v>50.9</v>
      </c>
      <c r="O63" s="185">
        <v>40.799999999999997</v>
      </c>
      <c r="P63" s="185">
        <v>29.8</v>
      </c>
      <c r="Q63" s="185">
        <v>27.1</v>
      </c>
      <c r="R63" s="185">
        <v>42</v>
      </c>
      <c r="S63" s="185">
        <v>26.7</v>
      </c>
      <c r="T63" s="195">
        <v>21.7</v>
      </c>
    </row>
    <row r="64" spans="1:20" ht="11.25" customHeight="1" x14ac:dyDescent="0.25">
      <c r="L64" s="217" t="s">
        <v>6</v>
      </c>
      <c r="M64" s="218">
        <v>67</v>
      </c>
      <c r="N64" s="204">
        <v>61.5</v>
      </c>
      <c r="O64" s="185">
        <v>54.2</v>
      </c>
      <c r="P64" s="185">
        <v>38.1</v>
      </c>
      <c r="Q64" s="185">
        <v>33.799999999999997</v>
      </c>
      <c r="R64" s="185">
        <v>54.5</v>
      </c>
      <c r="S64" s="185">
        <v>39.1</v>
      </c>
      <c r="T64" s="195">
        <v>17.100000000000001</v>
      </c>
    </row>
    <row r="65" spans="12:20" ht="11.25" customHeight="1" x14ac:dyDescent="0.25">
      <c r="L65" s="217" t="s">
        <v>7</v>
      </c>
      <c r="M65" s="218">
        <v>63</v>
      </c>
      <c r="N65" s="204">
        <v>76.7</v>
      </c>
      <c r="O65" s="185">
        <v>69.5</v>
      </c>
      <c r="P65" s="185">
        <v>51.2</v>
      </c>
      <c r="Q65" s="185">
        <v>45.6</v>
      </c>
      <c r="R65" s="185">
        <v>57.6</v>
      </c>
      <c r="S65" s="185">
        <v>41.8</v>
      </c>
      <c r="T65" s="195">
        <v>17.2</v>
      </c>
    </row>
    <row r="66" spans="12:20" ht="11.25" customHeight="1" x14ac:dyDescent="0.25">
      <c r="L66" s="217" t="s">
        <v>8</v>
      </c>
      <c r="M66" s="218">
        <v>55</v>
      </c>
      <c r="N66" s="204">
        <v>86.9</v>
      </c>
      <c r="O66" s="185">
        <v>75.8</v>
      </c>
      <c r="P66" s="185">
        <v>68.900000000000006</v>
      </c>
      <c r="Q66" s="185">
        <v>63.4</v>
      </c>
      <c r="R66" s="185">
        <v>72.2</v>
      </c>
      <c r="S66" s="185">
        <v>52.5</v>
      </c>
      <c r="T66" s="195">
        <v>12.8</v>
      </c>
    </row>
    <row r="67" spans="12:20" ht="11.25" customHeight="1" x14ac:dyDescent="0.25">
      <c r="L67" s="217" t="s">
        <v>137</v>
      </c>
      <c r="M67" s="218">
        <v>34</v>
      </c>
      <c r="N67" s="204">
        <v>96.6</v>
      </c>
      <c r="O67" s="185">
        <v>86.5</v>
      </c>
      <c r="P67" s="185">
        <v>85.2</v>
      </c>
      <c r="Q67" s="185">
        <v>84</v>
      </c>
      <c r="R67" s="185">
        <v>81.7</v>
      </c>
      <c r="S67" s="185">
        <v>59.2</v>
      </c>
      <c r="T67" s="195">
        <v>21.9</v>
      </c>
    </row>
    <row r="68" spans="12:20" ht="11.25" customHeight="1" x14ac:dyDescent="0.25">
      <c r="L68" s="219" t="s">
        <v>10</v>
      </c>
      <c r="M68" s="218"/>
      <c r="N68" s="185"/>
      <c r="O68" s="185"/>
      <c r="P68" s="185"/>
      <c r="Q68" s="185"/>
      <c r="R68" s="185"/>
      <c r="S68" s="185"/>
      <c r="T68" s="195"/>
    </row>
    <row r="69" spans="12:20" ht="11.25" customHeight="1" x14ac:dyDescent="0.25">
      <c r="L69" s="217" t="s">
        <v>46</v>
      </c>
      <c r="M69" s="218">
        <v>65</v>
      </c>
      <c r="N69" s="204">
        <v>59.9</v>
      </c>
      <c r="O69" s="185">
        <v>50.3</v>
      </c>
      <c r="P69" s="185">
        <v>37.700000000000003</v>
      </c>
      <c r="Q69" s="185">
        <v>34</v>
      </c>
      <c r="R69" s="185">
        <v>51.6</v>
      </c>
      <c r="S69" s="185">
        <v>34.5</v>
      </c>
      <c r="T69" s="195">
        <v>18.8</v>
      </c>
    </row>
    <row r="70" spans="12:20" ht="11.25" customHeight="1" x14ac:dyDescent="0.25">
      <c r="L70" s="217" t="s">
        <v>47</v>
      </c>
      <c r="M70" s="218">
        <v>54</v>
      </c>
      <c r="N70" s="204">
        <v>81.400000000000006</v>
      </c>
      <c r="O70" s="185">
        <v>73.2</v>
      </c>
      <c r="P70" s="185">
        <v>57</v>
      </c>
      <c r="Q70" s="185">
        <v>52</v>
      </c>
      <c r="R70" s="185">
        <v>59.1</v>
      </c>
      <c r="S70" s="185">
        <v>47.2</v>
      </c>
      <c r="T70" s="195">
        <v>12.3</v>
      </c>
    </row>
    <row r="71" spans="12:20" ht="11.25" customHeight="1" x14ac:dyDescent="0.25">
      <c r="L71" s="217" t="s">
        <v>48</v>
      </c>
      <c r="M71" s="218">
        <v>48</v>
      </c>
      <c r="N71" s="204">
        <v>91</v>
      </c>
      <c r="O71" s="185">
        <v>79.5</v>
      </c>
      <c r="P71" s="185">
        <v>70.2</v>
      </c>
      <c r="Q71" s="185">
        <v>66.2</v>
      </c>
      <c r="R71" s="185">
        <v>70.8</v>
      </c>
      <c r="S71" s="185">
        <v>49.2</v>
      </c>
      <c r="T71" s="195">
        <v>17.600000000000001</v>
      </c>
    </row>
    <row r="72" spans="12:20" ht="11.25" customHeight="1" x14ac:dyDescent="0.25">
      <c r="L72" s="217" t="s">
        <v>49</v>
      </c>
      <c r="M72" s="218">
        <v>47</v>
      </c>
      <c r="N72" s="204">
        <v>95.3</v>
      </c>
      <c r="O72" s="185">
        <v>86.2</v>
      </c>
      <c r="P72" s="185">
        <v>80.3</v>
      </c>
      <c r="Q72" s="185">
        <v>75.900000000000006</v>
      </c>
      <c r="R72" s="185">
        <v>74.7</v>
      </c>
      <c r="S72" s="185">
        <v>52.9</v>
      </c>
      <c r="T72" s="195">
        <v>18.7</v>
      </c>
    </row>
    <row r="73" spans="12:20" ht="11.25" customHeight="1" x14ac:dyDescent="0.25">
      <c r="L73" s="217" t="s">
        <v>50</v>
      </c>
      <c r="M73" s="218">
        <v>27</v>
      </c>
      <c r="N73" s="204">
        <v>97.2</v>
      </c>
      <c r="O73" s="185">
        <v>90.9</v>
      </c>
      <c r="P73" s="185">
        <v>91.7</v>
      </c>
      <c r="Q73" s="185">
        <v>89.7</v>
      </c>
      <c r="R73" s="185">
        <v>88.3</v>
      </c>
      <c r="S73" s="185">
        <v>66.7</v>
      </c>
      <c r="T73" s="195">
        <v>23.8</v>
      </c>
    </row>
    <row r="74" spans="12:20" ht="11.25" customHeight="1" x14ac:dyDescent="0.25">
      <c r="L74" s="219" t="s">
        <v>11</v>
      </c>
      <c r="M74" s="218"/>
      <c r="N74" s="185"/>
      <c r="O74" s="185"/>
      <c r="P74" s="185"/>
      <c r="Q74" s="185"/>
      <c r="R74" s="185"/>
      <c r="S74" s="185"/>
      <c r="T74" s="195"/>
    </row>
    <row r="75" spans="12:20" ht="11.25" customHeight="1" x14ac:dyDescent="0.25">
      <c r="L75" s="217" t="s">
        <v>12</v>
      </c>
      <c r="M75" s="218">
        <v>61</v>
      </c>
      <c r="N75" s="185" t="s">
        <v>38</v>
      </c>
      <c r="O75" s="185" t="s">
        <v>38</v>
      </c>
      <c r="P75" s="185" t="s">
        <v>38</v>
      </c>
      <c r="Q75" s="185" t="s">
        <v>38</v>
      </c>
      <c r="R75" s="185" t="s">
        <v>38</v>
      </c>
      <c r="S75" s="185" t="s">
        <v>38</v>
      </c>
      <c r="T75" s="195" t="s">
        <v>38</v>
      </c>
    </row>
    <row r="76" spans="12:20" ht="11.25" customHeight="1" x14ac:dyDescent="0.25">
      <c r="L76" s="217" t="s">
        <v>13</v>
      </c>
      <c r="M76" s="220">
        <v>54</v>
      </c>
      <c r="N76" s="221" t="s">
        <v>38</v>
      </c>
      <c r="O76" s="221" t="s">
        <v>38</v>
      </c>
      <c r="P76" s="185" t="s">
        <v>38</v>
      </c>
      <c r="Q76" s="185" t="s">
        <v>38</v>
      </c>
      <c r="R76" s="185" t="s">
        <v>38</v>
      </c>
      <c r="S76" s="185" t="s">
        <v>38</v>
      </c>
      <c r="T76" s="195" t="s">
        <v>38</v>
      </c>
    </row>
    <row r="77" spans="12:20" ht="11.25" customHeight="1" x14ac:dyDescent="0.25">
      <c r="L77" s="219" t="s">
        <v>14</v>
      </c>
      <c r="M77" s="220"/>
      <c r="N77" s="221"/>
      <c r="O77" s="221"/>
      <c r="P77" s="185"/>
      <c r="Q77" s="185"/>
      <c r="R77" s="185"/>
      <c r="S77" s="185"/>
      <c r="T77" s="195"/>
    </row>
    <row r="78" spans="12:20" ht="11.25" customHeight="1" x14ac:dyDescent="0.25">
      <c r="L78" s="217" t="s">
        <v>15</v>
      </c>
      <c r="M78" s="218">
        <v>47</v>
      </c>
      <c r="N78" s="204">
        <v>87.8</v>
      </c>
      <c r="O78" s="185">
        <v>75.3</v>
      </c>
      <c r="P78" s="185">
        <v>71</v>
      </c>
      <c r="Q78" s="185">
        <v>67.900000000000006</v>
      </c>
      <c r="R78" s="185">
        <v>73.900000000000006</v>
      </c>
      <c r="S78" s="185">
        <v>52.4</v>
      </c>
      <c r="T78" s="195">
        <v>17.899999999999999</v>
      </c>
    </row>
    <row r="79" spans="12:20" ht="11.25" customHeight="1" x14ac:dyDescent="0.25">
      <c r="L79" s="222" t="s">
        <v>16</v>
      </c>
      <c r="M79" s="223">
        <v>62</v>
      </c>
      <c r="N79" s="224">
        <v>66.7</v>
      </c>
      <c r="O79" s="225">
        <v>59</v>
      </c>
      <c r="P79" s="225">
        <v>44.4</v>
      </c>
      <c r="Q79" s="225">
        <v>40.1</v>
      </c>
      <c r="R79" s="225">
        <v>54.6</v>
      </c>
      <c r="S79" s="225">
        <v>38.799999999999997</v>
      </c>
      <c r="T79" s="226">
        <v>18.100000000000001</v>
      </c>
    </row>
    <row r="80" spans="12:20" x14ac:dyDescent="0.25">
      <c r="L80" s="184"/>
      <c r="M80" s="184"/>
      <c r="N80" s="184"/>
      <c r="O80" s="184"/>
      <c r="P80" s="184"/>
      <c r="Q80" s="184"/>
      <c r="R80" s="184"/>
      <c r="S80" s="184"/>
      <c r="T80" s="184"/>
    </row>
    <row r="81" spans="12:20" ht="12.75" customHeight="1" x14ac:dyDescent="0.25">
      <c r="L81" s="227" t="s">
        <v>147</v>
      </c>
      <c r="M81" s="228"/>
      <c r="N81" s="228"/>
      <c r="O81" s="228"/>
      <c r="P81" s="228"/>
      <c r="Q81" s="228"/>
      <c r="R81" s="228"/>
      <c r="S81" s="228"/>
      <c r="T81" s="229"/>
    </row>
    <row r="82" spans="12:20" ht="12.75" customHeight="1" x14ac:dyDescent="0.25">
      <c r="L82" s="208" t="s">
        <v>130</v>
      </c>
      <c r="M82" s="209"/>
      <c r="N82" s="209"/>
      <c r="O82" s="209"/>
      <c r="P82" s="209"/>
      <c r="Q82" s="209"/>
      <c r="R82" s="209"/>
      <c r="S82" s="209"/>
      <c r="T82" s="210"/>
    </row>
    <row r="83" spans="12:20" x14ac:dyDescent="0.25">
      <c r="L83" s="184"/>
      <c r="M83" s="184"/>
      <c r="N83" s="184"/>
      <c r="O83" s="184"/>
      <c r="P83" s="184"/>
      <c r="Q83" s="184"/>
      <c r="R83" s="184"/>
      <c r="S83" s="184"/>
      <c r="T83" s="184"/>
    </row>
    <row r="84" spans="12:20" x14ac:dyDescent="0.25">
      <c r="L84" s="184"/>
      <c r="M84" s="184"/>
      <c r="N84" s="184"/>
      <c r="O84" s="184"/>
      <c r="P84" s="184"/>
      <c r="Q84" s="184"/>
      <c r="R84" s="184"/>
      <c r="S84" s="184"/>
      <c r="T84" s="184"/>
    </row>
    <row r="85" spans="12:20" x14ac:dyDescent="0.25">
      <c r="L85" s="184"/>
      <c r="M85" s="184"/>
      <c r="N85" s="184"/>
      <c r="O85" s="184"/>
      <c r="P85" s="184"/>
      <c r="Q85" s="184"/>
      <c r="R85" s="184"/>
      <c r="S85" s="184"/>
      <c r="T85" s="184"/>
    </row>
    <row r="86" spans="12:20" x14ac:dyDescent="0.25">
      <c r="L86" s="184"/>
      <c r="M86" s="184"/>
      <c r="N86" s="184"/>
      <c r="O86" s="184"/>
      <c r="P86" s="184"/>
      <c r="Q86" s="184"/>
      <c r="R86" s="184"/>
      <c r="S86" s="184"/>
      <c r="T86" s="184"/>
    </row>
    <row r="87" spans="12:20" x14ac:dyDescent="0.25">
      <c r="L87" s="184"/>
      <c r="M87" s="184"/>
      <c r="N87" s="184"/>
      <c r="O87" s="184"/>
      <c r="P87" s="184"/>
      <c r="Q87" s="184"/>
      <c r="R87" s="184"/>
      <c r="S87" s="184"/>
      <c r="T87" s="184"/>
    </row>
    <row r="88" spans="12:20" x14ac:dyDescent="0.25">
      <c r="L88" s="184"/>
      <c r="M88" s="184"/>
      <c r="N88" s="184"/>
      <c r="O88" s="184"/>
      <c r="P88" s="184"/>
      <c r="Q88" s="184"/>
      <c r="R88" s="184"/>
      <c r="S88" s="184"/>
      <c r="T88" s="184"/>
    </row>
    <row r="89" spans="12:20" x14ac:dyDescent="0.25">
      <c r="L89" s="184"/>
      <c r="M89" s="184"/>
      <c r="N89" s="184"/>
      <c r="O89" s="184"/>
      <c r="P89" s="184"/>
      <c r="Q89" s="184"/>
      <c r="R89" s="184"/>
      <c r="S89" s="184"/>
      <c r="T89" s="184"/>
    </row>
    <row r="90" spans="12:20" x14ac:dyDescent="0.25">
      <c r="L90" s="184"/>
      <c r="M90" s="184"/>
      <c r="N90" s="184"/>
      <c r="O90" s="184"/>
      <c r="P90" s="184"/>
      <c r="Q90" s="184"/>
      <c r="R90" s="184"/>
      <c r="S90" s="184"/>
      <c r="T90" s="184"/>
    </row>
    <row r="91" spans="12:20" x14ac:dyDescent="0.25">
      <c r="L91" s="184"/>
      <c r="M91" s="184"/>
      <c r="N91" s="184"/>
      <c r="O91" s="184"/>
      <c r="P91" s="184"/>
      <c r="Q91" s="184"/>
      <c r="R91" s="184"/>
      <c r="S91" s="184"/>
      <c r="T91" s="184"/>
    </row>
    <row r="92" spans="12:20" x14ac:dyDescent="0.25">
      <c r="L92" s="184"/>
      <c r="M92" s="184"/>
      <c r="N92" s="184"/>
      <c r="O92" s="184"/>
      <c r="P92" s="184"/>
      <c r="Q92" s="184"/>
      <c r="R92" s="184"/>
      <c r="S92" s="184"/>
      <c r="T92" s="184"/>
    </row>
    <row r="93" spans="12:20" x14ac:dyDescent="0.25">
      <c r="L93" s="184"/>
      <c r="M93" s="184"/>
      <c r="N93" s="184"/>
      <c r="O93" s="184"/>
      <c r="P93" s="184"/>
      <c r="Q93" s="184"/>
      <c r="R93" s="184"/>
      <c r="S93" s="184"/>
      <c r="T93" s="184"/>
    </row>
    <row r="94" spans="12:20" x14ac:dyDescent="0.25">
      <c r="L94" s="184"/>
      <c r="M94" s="184"/>
      <c r="N94" s="184"/>
      <c r="O94" s="184"/>
      <c r="P94" s="184"/>
      <c r="Q94" s="184"/>
      <c r="R94" s="184"/>
      <c r="S94" s="184"/>
      <c r="T94" s="184"/>
    </row>
    <row r="95" spans="12:20" x14ac:dyDescent="0.25">
      <c r="L95" s="184"/>
      <c r="M95" s="184"/>
      <c r="N95" s="184"/>
      <c r="O95" s="184"/>
      <c r="P95" s="184"/>
      <c r="Q95" s="184"/>
      <c r="R95" s="184"/>
      <c r="S95" s="184"/>
      <c r="T95" s="184"/>
    </row>
    <row r="96" spans="12:20" x14ac:dyDescent="0.25">
      <c r="L96" s="184"/>
      <c r="M96" s="184"/>
      <c r="N96" s="184"/>
      <c r="O96" s="184"/>
      <c r="P96" s="184"/>
      <c r="Q96" s="184"/>
      <c r="R96" s="184"/>
      <c r="S96" s="184"/>
      <c r="T96" s="184"/>
    </row>
    <row r="97" spans="12:20" ht="48" customHeight="1" x14ac:dyDescent="0.25">
      <c r="L97" s="271" t="s">
        <v>114</v>
      </c>
      <c r="M97" s="272"/>
      <c r="N97" s="272"/>
      <c r="O97" s="272"/>
      <c r="P97" s="272"/>
      <c r="Q97" s="272"/>
      <c r="R97" s="272"/>
      <c r="S97" s="272"/>
      <c r="T97" s="273"/>
    </row>
    <row r="98" spans="12:20" x14ac:dyDescent="0.25">
      <c r="L98" s="230"/>
      <c r="M98" s="230"/>
      <c r="N98" s="230"/>
      <c r="O98" s="230"/>
      <c r="P98" s="230"/>
      <c r="Q98" s="230"/>
      <c r="R98" s="230"/>
      <c r="S98" s="230"/>
      <c r="T98" s="230"/>
    </row>
    <row r="99" spans="12:20" ht="14.25" customHeight="1" x14ac:dyDescent="0.25">
      <c r="L99" s="203" t="s">
        <v>152</v>
      </c>
      <c r="M99" s="179"/>
      <c r="N99" s="179"/>
      <c r="O99" s="179"/>
      <c r="P99" s="179"/>
      <c r="Q99" s="179"/>
      <c r="R99" s="179"/>
      <c r="S99" s="179"/>
      <c r="T99" s="179"/>
    </row>
    <row r="100" spans="12:20" ht="14.25" customHeight="1" x14ac:dyDescent="0.25">
      <c r="L100" s="187" t="s">
        <v>164</v>
      </c>
      <c r="M100" s="188"/>
      <c r="N100" s="188"/>
      <c r="O100" s="188"/>
      <c r="P100" s="188"/>
      <c r="Q100" s="188"/>
      <c r="R100" s="188"/>
      <c r="S100" s="188"/>
      <c r="T100" s="189"/>
    </row>
    <row r="101" spans="12:20" x14ac:dyDescent="0.25">
      <c r="L101" s="231"/>
      <c r="M101" s="232" t="s">
        <v>129</v>
      </c>
      <c r="N101" s="233" t="s">
        <v>103</v>
      </c>
      <c r="O101" s="233" t="s">
        <v>104</v>
      </c>
      <c r="P101" s="233" t="s">
        <v>105</v>
      </c>
      <c r="Q101" s="233" t="s">
        <v>106</v>
      </c>
      <c r="R101" s="233" t="s">
        <v>107</v>
      </c>
      <c r="S101" s="233" t="s">
        <v>108</v>
      </c>
      <c r="T101" s="234" t="s">
        <v>109</v>
      </c>
    </row>
    <row r="102" spans="12:20" ht="11.25" customHeight="1" x14ac:dyDescent="0.25">
      <c r="L102" s="214" t="s">
        <v>153</v>
      </c>
      <c r="M102" s="215"/>
      <c r="N102" s="215"/>
      <c r="O102" s="215"/>
      <c r="P102" s="215"/>
      <c r="Q102" s="215"/>
      <c r="R102" s="215"/>
      <c r="S102" s="215"/>
      <c r="T102" s="216"/>
    </row>
    <row r="103" spans="12:20" ht="11.25" customHeight="1" x14ac:dyDescent="0.25">
      <c r="L103" s="217" t="s">
        <v>18</v>
      </c>
      <c r="M103" s="235">
        <v>0.55000000000000004</v>
      </c>
      <c r="N103" s="236">
        <v>1.9</v>
      </c>
      <c r="O103" s="236">
        <v>2.12</v>
      </c>
      <c r="P103" s="236">
        <v>2.86</v>
      </c>
      <c r="Q103" s="236">
        <v>3.1</v>
      </c>
      <c r="R103" s="236">
        <v>1.95</v>
      </c>
      <c r="S103" s="236">
        <v>2.2200000000000002</v>
      </c>
      <c r="T103" s="237">
        <v>1.01</v>
      </c>
    </row>
    <row r="104" spans="12:20" ht="11.25" customHeight="1" x14ac:dyDescent="0.25">
      <c r="L104" s="217" t="s">
        <v>19</v>
      </c>
      <c r="M104" s="238">
        <v>-28</v>
      </c>
      <c r="N104" s="185">
        <v>45.7</v>
      </c>
      <c r="O104" s="185">
        <v>45.7</v>
      </c>
      <c r="P104" s="185">
        <v>55.4</v>
      </c>
      <c r="Q104" s="185">
        <v>56.9</v>
      </c>
      <c r="R104" s="185">
        <v>39.700000000000003</v>
      </c>
      <c r="S104" s="185">
        <v>32.5</v>
      </c>
      <c r="T104" s="195">
        <v>0.2</v>
      </c>
    </row>
    <row r="105" spans="12:20" ht="11.25" customHeight="1" x14ac:dyDescent="0.25">
      <c r="L105" s="217" t="s">
        <v>20</v>
      </c>
      <c r="M105" s="238">
        <v>-8.1999999999999993</v>
      </c>
      <c r="N105" s="185">
        <v>12.8</v>
      </c>
      <c r="O105" s="185">
        <v>14.2</v>
      </c>
      <c r="P105" s="185">
        <v>21</v>
      </c>
      <c r="Q105" s="185">
        <v>22.7</v>
      </c>
      <c r="R105" s="185">
        <v>12.5</v>
      </c>
      <c r="S105" s="185">
        <v>14.4</v>
      </c>
      <c r="T105" s="195">
        <v>-0.7</v>
      </c>
    </row>
    <row r="106" spans="12:20" ht="11.25" customHeight="1" x14ac:dyDescent="0.25">
      <c r="L106" s="217" t="s">
        <v>21</v>
      </c>
      <c r="M106" s="238">
        <v>-29.4</v>
      </c>
      <c r="N106" s="185">
        <v>58.5</v>
      </c>
      <c r="O106" s="185">
        <v>56.9</v>
      </c>
      <c r="P106" s="185">
        <v>68.599999999999994</v>
      </c>
      <c r="Q106" s="185">
        <v>68.900000000000006</v>
      </c>
      <c r="R106" s="185">
        <v>47.2</v>
      </c>
      <c r="S106" s="185">
        <v>38.5</v>
      </c>
      <c r="T106" s="195">
        <v>-8.6</v>
      </c>
    </row>
    <row r="107" spans="12:20" ht="11.25" customHeight="1" x14ac:dyDescent="0.25">
      <c r="L107" s="219" t="s">
        <v>154</v>
      </c>
      <c r="M107" s="238"/>
      <c r="N107" s="185"/>
      <c r="O107" s="185"/>
      <c r="P107" s="185"/>
      <c r="Q107" s="185"/>
      <c r="R107" s="185"/>
      <c r="S107" s="185"/>
      <c r="T107" s="195"/>
    </row>
    <row r="108" spans="12:20" ht="11.25" customHeight="1" x14ac:dyDescent="0.25">
      <c r="L108" s="217" t="s">
        <v>22</v>
      </c>
      <c r="M108" s="235">
        <v>0.76</v>
      </c>
      <c r="N108" s="236">
        <v>1.32</v>
      </c>
      <c r="O108" s="236">
        <v>1.28</v>
      </c>
      <c r="P108" s="236">
        <v>1.6</v>
      </c>
      <c r="Q108" s="236">
        <v>1.69</v>
      </c>
      <c r="R108" s="236">
        <v>1.35</v>
      </c>
      <c r="S108" s="236">
        <v>1.35</v>
      </c>
      <c r="T108" s="237">
        <v>0.99</v>
      </c>
    </row>
    <row r="109" spans="12:20" ht="11.25" customHeight="1" x14ac:dyDescent="0.25">
      <c r="L109" s="222" t="s">
        <v>23</v>
      </c>
      <c r="M109" s="239">
        <v>-15</v>
      </c>
      <c r="N109" s="225">
        <v>21.1</v>
      </c>
      <c r="O109" s="225">
        <v>16.3</v>
      </c>
      <c r="P109" s="225">
        <v>26.6</v>
      </c>
      <c r="Q109" s="225">
        <v>27.8</v>
      </c>
      <c r="R109" s="225">
        <v>19.3</v>
      </c>
      <c r="S109" s="225">
        <v>13.6</v>
      </c>
      <c r="T109" s="226">
        <v>-0.2</v>
      </c>
    </row>
    <row r="110" spans="12:20" ht="11.25" customHeight="1" x14ac:dyDescent="0.25">
      <c r="L110" s="214" t="s">
        <v>110</v>
      </c>
      <c r="M110" s="240"/>
      <c r="N110" s="215"/>
      <c r="O110" s="215"/>
      <c r="P110" s="215"/>
      <c r="Q110" s="215"/>
      <c r="R110" s="215"/>
      <c r="S110" s="215"/>
      <c r="T110" s="216"/>
    </row>
    <row r="111" spans="12:20" ht="11.25" customHeight="1" x14ac:dyDescent="0.25">
      <c r="L111" s="217" t="s">
        <v>19</v>
      </c>
      <c r="M111" s="238">
        <v>-3</v>
      </c>
      <c r="N111" s="185">
        <v>-9.3000000000000007</v>
      </c>
      <c r="O111" s="185">
        <v>-4.2</v>
      </c>
      <c r="P111" s="185">
        <v>-5.8</v>
      </c>
      <c r="Q111" s="185">
        <v>-4.5</v>
      </c>
      <c r="R111" s="185">
        <v>7.4</v>
      </c>
      <c r="S111" s="185" t="s">
        <v>38</v>
      </c>
      <c r="T111" s="195">
        <v>-4.8</v>
      </c>
    </row>
    <row r="112" spans="12:20" ht="11.25" customHeight="1" x14ac:dyDescent="0.25">
      <c r="L112" s="217" t="s">
        <v>99</v>
      </c>
      <c r="M112" s="238">
        <v>-8</v>
      </c>
      <c r="N112" s="185">
        <v>-3.5</v>
      </c>
      <c r="O112" s="185">
        <v>-3.7</v>
      </c>
      <c r="P112" s="185">
        <v>-3.7</v>
      </c>
      <c r="Q112" s="185">
        <v>-3.5</v>
      </c>
      <c r="R112" s="185">
        <v>0.6</v>
      </c>
      <c r="S112" s="185" t="s">
        <v>38</v>
      </c>
      <c r="T112" s="195">
        <v>0.4</v>
      </c>
    </row>
    <row r="113" spans="12:20" ht="11.25" customHeight="1" x14ac:dyDescent="0.25">
      <c r="L113" s="241" t="s">
        <v>100</v>
      </c>
      <c r="M113" s="239">
        <v>0</v>
      </c>
      <c r="N113" s="225">
        <v>-2.6</v>
      </c>
      <c r="O113" s="225">
        <v>-5.0999999999999996</v>
      </c>
      <c r="P113" s="225">
        <v>-5.6</v>
      </c>
      <c r="Q113" s="225">
        <v>-8.8000000000000007</v>
      </c>
      <c r="R113" s="225">
        <v>-3.6</v>
      </c>
      <c r="S113" s="225" t="s">
        <v>38</v>
      </c>
      <c r="T113" s="226">
        <v>-6.1</v>
      </c>
    </row>
    <row r="114" spans="12:20" x14ac:dyDescent="0.25">
      <c r="L114" s="184"/>
      <c r="M114" s="242"/>
      <c r="N114" s="242"/>
      <c r="O114" s="242"/>
      <c r="P114" s="242"/>
      <c r="Q114" s="242"/>
      <c r="R114" s="242"/>
      <c r="S114" s="242"/>
      <c r="T114" s="242"/>
    </row>
    <row r="115" spans="12:20" ht="12.75" customHeight="1" x14ac:dyDescent="0.25">
      <c r="L115" s="205" t="s">
        <v>160</v>
      </c>
      <c r="M115" s="228"/>
      <c r="N115" s="228"/>
      <c r="O115" s="228"/>
      <c r="P115" s="228"/>
      <c r="Q115" s="228"/>
      <c r="R115" s="228"/>
      <c r="S115" s="228"/>
      <c r="T115" s="229"/>
    </row>
    <row r="116" spans="12:20" ht="12.75" customHeight="1" x14ac:dyDescent="0.25">
      <c r="L116" s="208" t="s">
        <v>131</v>
      </c>
      <c r="M116" s="209"/>
      <c r="N116" s="209"/>
      <c r="O116" s="209"/>
      <c r="P116" s="209"/>
      <c r="Q116" s="209"/>
      <c r="R116" s="209"/>
      <c r="S116" s="209"/>
      <c r="T116" s="210"/>
    </row>
    <row r="117" spans="12:20" x14ac:dyDescent="0.25">
      <c r="L117" s="184"/>
      <c r="M117" s="242"/>
      <c r="N117" s="242"/>
      <c r="O117" s="242"/>
      <c r="P117" s="242"/>
      <c r="Q117" s="242"/>
      <c r="R117" s="242"/>
      <c r="S117" s="242"/>
      <c r="T117" s="242"/>
    </row>
    <row r="118" spans="12:20" ht="95.25" customHeight="1" x14ac:dyDescent="0.25">
      <c r="L118" s="184"/>
      <c r="M118" s="242"/>
      <c r="N118" s="242"/>
      <c r="O118" s="242"/>
      <c r="P118" s="242"/>
      <c r="Q118" s="256" t="s">
        <v>132</v>
      </c>
      <c r="R118" s="257"/>
      <c r="S118" s="257"/>
      <c r="T118" s="258"/>
    </row>
    <row r="119" spans="12:20" x14ac:dyDescent="0.25">
      <c r="L119" s="184"/>
      <c r="M119" s="242"/>
      <c r="N119" s="242"/>
      <c r="O119" s="242"/>
      <c r="P119" s="242"/>
      <c r="Q119" s="242"/>
      <c r="R119" s="242"/>
      <c r="S119" s="242"/>
      <c r="T119" s="242"/>
    </row>
    <row r="120" spans="12:20" x14ac:dyDescent="0.25">
      <c r="L120" s="184"/>
      <c r="M120" s="242"/>
      <c r="N120" s="242"/>
      <c r="O120" s="242"/>
      <c r="P120" s="242"/>
      <c r="Q120" s="185"/>
      <c r="R120" s="185"/>
      <c r="S120" s="185"/>
      <c r="T120" s="185"/>
    </row>
    <row r="121" spans="12:20" ht="44.25" customHeight="1" x14ac:dyDescent="0.25">
      <c r="L121" s="184"/>
      <c r="M121" s="242"/>
      <c r="N121" s="242"/>
      <c r="O121" s="242"/>
      <c r="P121" s="242"/>
      <c r="Q121" s="256" t="s">
        <v>133</v>
      </c>
      <c r="R121" s="257"/>
      <c r="S121" s="257"/>
      <c r="T121" s="258"/>
    </row>
    <row r="122" spans="12:20" x14ac:dyDescent="0.25">
      <c r="L122" s="184"/>
      <c r="M122" s="242"/>
      <c r="N122" s="242"/>
      <c r="O122" s="242"/>
      <c r="P122" s="242"/>
      <c r="Q122" s="242"/>
      <c r="R122" s="242"/>
      <c r="S122" s="242"/>
      <c r="T122" s="242"/>
    </row>
    <row r="123" spans="12:20" x14ac:dyDescent="0.25">
      <c r="L123" s="184"/>
      <c r="M123" s="242"/>
      <c r="N123" s="242"/>
      <c r="O123" s="242"/>
      <c r="P123" s="242"/>
      <c r="Q123" s="242"/>
      <c r="R123" s="242"/>
      <c r="S123" s="242"/>
      <c r="T123" s="242"/>
    </row>
    <row r="124" spans="12:20" x14ac:dyDescent="0.25">
      <c r="L124" s="184"/>
      <c r="M124" s="242"/>
      <c r="N124" s="242"/>
      <c r="O124" s="242"/>
      <c r="P124" s="242"/>
      <c r="Q124" s="185"/>
      <c r="R124" s="185"/>
      <c r="S124" s="185"/>
      <c r="T124" s="185"/>
    </row>
    <row r="125" spans="12:20" ht="46.5" customHeight="1" x14ac:dyDescent="0.25">
      <c r="L125" s="184"/>
      <c r="M125" s="242"/>
      <c r="N125" s="242"/>
      <c r="O125" s="242"/>
      <c r="P125" s="242"/>
      <c r="Q125" s="256" t="s">
        <v>134</v>
      </c>
      <c r="R125" s="257"/>
      <c r="S125" s="257"/>
      <c r="T125" s="258"/>
    </row>
    <row r="126" spans="12:20" x14ac:dyDescent="0.25">
      <c r="L126" s="184"/>
      <c r="M126" s="242"/>
      <c r="N126" s="242"/>
      <c r="O126" s="242"/>
      <c r="P126" s="242"/>
      <c r="Q126" s="242"/>
      <c r="R126" s="242"/>
      <c r="S126" s="242"/>
      <c r="T126" s="242"/>
    </row>
    <row r="127" spans="12:20" x14ac:dyDescent="0.25">
      <c r="L127" s="184"/>
      <c r="M127" s="242"/>
      <c r="N127" s="242"/>
      <c r="O127" s="242"/>
      <c r="P127" s="242"/>
      <c r="Q127" s="242"/>
      <c r="R127" s="242"/>
      <c r="S127" s="242"/>
      <c r="T127" s="242"/>
    </row>
    <row r="128" spans="12:20" x14ac:dyDescent="0.25">
      <c r="L128" s="184"/>
      <c r="M128" s="242"/>
      <c r="N128" s="242"/>
      <c r="O128" s="242"/>
      <c r="P128" s="242"/>
      <c r="Q128" s="242"/>
      <c r="R128" s="242"/>
      <c r="S128" s="242"/>
      <c r="T128" s="242"/>
    </row>
    <row r="129" spans="12:20" ht="12.75" customHeight="1" x14ac:dyDescent="0.25">
      <c r="L129" s="205" t="s">
        <v>161</v>
      </c>
      <c r="M129" s="228"/>
      <c r="N129" s="228"/>
      <c r="O129" s="228"/>
      <c r="P129" s="228"/>
      <c r="Q129" s="228"/>
      <c r="R129" s="228"/>
      <c r="S129" s="228"/>
      <c r="T129" s="229"/>
    </row>
    <row r="130" spans="12:20" ht="12.75" customHeight="1" x14ac:dyDescent="0.25">
      <c r="L130" s="208" t="s">
        <v>135</v>
      </c>
      <c r="M130" s="209"/>
      <c r="N130" s="209"/>
      <c r="O130" s="209"/>
      <c r="P130" s="209"/>
      <c r="Q130" s="209"/>
      <c r="R130" s="209"/>
      <c r="S130" s="209"/>
      <c r="T130" s="210"/>
    </row>
    <row r="131" spans="12:20" x14ac:dyDescent="0.25">
      <c r="L131" s="184"/>
      <c r="M131" s="185"/>
      <c r="N131" s="185"/>
      <c r="O131" s="185"/>
      <c r="P131" s="185"/>
      <c r="Q131" s="185"/>
      <c r="R131" s="185"/>
      <c r="S131" s="185"/>
      <c r="T131" s="185"/>
    </row>
    <row r="132" spans="12:20" ht="54.75" customHeight="1" x14ac:dyDescent="0.25">
      <c r="L132" s="184"/>
      <c r="M132" s="185"/>
      <c r="N132" s="185"/>
      <c r="O132" s="185"/>
      <c r="P132" s="185"/>
      <c r="Q132" s="259" t="s">
        <v>162</v>
      </c>
      <c r="R132" s="260"/>
      <c r="S132" s="260"/>
      <c r="T132" s="261"/>
    </row>
    <row r="133" spans="12:20" x14ac:dyDescent="0.25">
      <c r="L133" s="184"/>
      <c r="M133" s="185"/>
      <c r="N133" s="185"/>
      <c r="O133" s="185"/>
      <c r="P133" s="185"/>
      <c r="Q133" s="184"/>
      <c r="R133" s="184"/>
      <c r="S133" s="184"/>
      <c r="T133" s="184"/>
    </row>
    <row r="134" spans="12:20" ht="134.25" customHeight="1" x14ac:dyDescent="0.25">
      <c r="L134" s="184"/>
      <c r="M134" s="185"/>
      <c r="N134" s="185"/>
      <c r="O134" s="185"/>
      <c r="P134" s="185"/>
      <c r="Q134" s="256" t="s">
        <v>163</v>
      </c>
      <c r="R134" s="257"/>
      <c r="S134" s="257"/>
      <c r="T134" s="258"/>
    </row>
    <row r="135" spans="12:20" x14ac:dyDescent="0.25">
      <c r="L135" s="184"/>
      <c r="M135" s="185"/>
      <c r="N135" s="185"/>
      <c r="O135" s="185"/>
      <c r="P135" s="185"/>
      <c r="Q135" s="185"/>
      <c r="R135" s="185"/>
      <c r="S135" s="185"/>
      <c r="T135" s="185"/>
    </row>
    <row r="136" spans="12:20" x14ac:dyDescent="0.25">
      <c r="L136" s="184"/>
      <c r="M136" s="185"/>
      <c r="N136" s="185"/>
      <c r="O136" s="185"/>
      <c r="P136" s="185"/>
      <c r="Q136" s="185"/>
      <c r="R136" s="185"/>
      <c r="S136" s="185"/>
      <c r="T136" s="185"/>
    </row>
    <row r="137" spans="12:20" x14ac:dyDescent="0.25">
      <c r="L137" s="184"/>
      <c r="M137" s="185"/>
      <c r="N137" s="185"/>
      <c r="O137" s="185"/>
      <c r="P137" s="185"/>
      <c r="Q137" s="185"/>
      <c r="R137" s="185"/>
      <c r="S137" s="185"/>
      <c r="T137" s="185"/>
    </row>
  </sheetData>
  <sheetProtection password="DF47" sheet="1" objects="1" scenarios="1"/>
  <mergeCells count="10">
    <mergeCell ref="Q121:T121"/>
    <mergeCell ref="Q125:T125"/>
    <mergeCell ref="Q132:T132"/>
    <mergeCell ref="Q134:T134"/>
    <mergeCell ref="O25:T25"/>
    <mergeCell ref="O26:T26"/>
    <mergeCell ref="O27:T27"/>
    <mergeCell ref="L57:T57"/>
    <mergeCell ref="L97:T97"/>
    <mergeCell ref="Q118:T118"/>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autoPageBreaks="0"/>
  </sheetPr>
  <dimension ref="B2:L124"/>
  <sheetViews>
    <sheetView showGridLines="0" zoomScale="130" zoomScaleNormal="130" zoomScaleSheetLayoutView="130" workbookViewId="0">
      <selection activeCell="C93" sqref="C93"/>
    </sheetView>
  </sheetViews>
  <sheetFormatPr defaultRowHeight="15" x14ac:dyDescent="0.25"/>
  <cols>
    <col min="1" max="1" width="3.5703125" style="9" customWidth="1"/>
    <col min="2" max="2" width="30" style="9" customWidth="1"/>
    <col min="3" max="4" width="10.140625" style="35" customWidth="1"/>
    <col min="5" max="10" width="10.140625" style="91" customWidth="1"/>
    <col min="11" max="16384" width="9.140625" style="9"/>
  </cols>
  <sheetData>
    <row r="2" spans="2:10" ht="18.75" x14ac:dyDescent="0.3">
      <c r="B2" s="244" t="s">
        <v>115</v>
      </c>
      <c r="C2" s="162"/>
      <c r="D2" s="162"/>
      <c r="E2" s="163"/>
      <c r="F2" s="164"/>
      <c r="G2" s="165"/>
      <c r="H2" s="165"/>
      <c r="I2" s="165"/>
      <c r="J2" s="166"/>
    </row>
    <row r="3" spans="2:10" ht="15.75" x14ac:dyDescent="0.25">
      <c r="B3" s="170" t="s">
        <v>116</v>
      </c>
      <c r="C3" s="105"/>
      <c r="D3" s="105"/>
      <c r="E3" s="105"/>
      <c r="F3" s="105"/>
      <c r="G3" s="105"/>
      <c r="H3" s="105"/>
      <c r="I3" s="105"/>
      <c r="J3" s="171"/>
    </row>
    <row r="4" spans="2:10" x14ac:dyDescent="0.25">
      <c r="B4" s="167" t="s">
        <v>117</v>
      </c>
      <c r="C4" s="102"/>
      <c r="D4" s="102"/>
      <c r="E4" s="103"/>
      <c r="F4" s="104"/>
      <c r="G4" s="105"/>
      <c r="H4" s="105"/>
      <c r="I4" s="105"/>
      <c r="J4" s="106"/>
    </row>
    <row r="5" spans="2:10" x14ac:dyDescent="0.25">
      <c r="B5" s="1"/>
      <c r="E5" s="71"/>
      <c r="F5" s="72"/>
      <c r="G5" s="73"/>
      <c r="H5" s="73"/>
      <c r="I5" s="73"/>
      <c r="J5" s="74"/>
    </row>
    <row r="6" spans="2:10" ht="26.25" customHeight="1" x14ac:dyDescent="0.25">
      <c r="B6" s="1"/>
      <c r="E6" s="280" t="s">
        <v>111</v>
      </c>
      <c r="F6" s="281"/>
      <c r="G6" s="281"/>
      <c r="H6" s="281"/>
      <c r="I6" s="281"/>
      <c r="J6" s="282"/>
    </row>
    <row r="7" spans="2:10" ht="11.25" customHeight="1" x14ac:dyDescent="0.25">
      <c r="B7" s="1"/>
      <c r="E7" s="132"/>
      <c r="F7" s="133"/>
      <c r="G7" s="134"/>
      <c r="H7" s="134"/>
      <c r="I7" s="134"/>
      <c r="J7" s="135"/>
    </row>
    <row r="8" spans="2:10" ht="50.25" customHeight="1" x14ac:dyDescent="0.25">
      <c r="B8" s="1"/>
      <c r="E8" s="283" t="s">
        <v>118</v>
      </c>
      <c r="F8" s="284"/>
      <c r="G8" s="284"/>
      <c r="H8" s="284"/>
      <c r="I8" s="284"/>
      <c r="J8" s="285"/>
    </row>
    <row r="9" spans="2:10" ht="7.5" customHeight="1" x14ac:dyDescent="0.25">
      <c r="B9" s="1"/>
      <c r="E9" s="132"/>
      <c r="F9" s="133"/>
      <c r="G9" s="134"/>
      <c r="H9" s="134"/>
      <c r="I9" s="134"/>
      <c r="J9" s="135"/>
    </row>
    <row r="10" spans="2:10" ht="39.75" customHeight="1" x14ac:dyDescent="0.25">
      <c r="B10" s="1"/>
      <c r="E10" s="286" t="s">
        <v>119</v>
      </c>
      <c r="F10" s="287"/>
      <c r="G10" s="287"/>
      <c r="H10" s="287"/>
      <c r="I10" s="287"/>
      <c r="J10" s="288"/>
    </row>
    <row r="11" spans="2:10" ht="36" customHeight="1" x14ac:dyDescent="0.25">
      <c r="B11" s="1"/>
      <c r="E11" s="98"/>
      <c r="F11" s="99"/>
      <c r="G11" s="100"/>
      <c r="H11" s="100"/>
      <c r="I11" s="100"/>
      <c r="J11" s="101"/>
    </row>
    <row r="12" spans="2:10" x14ac:dyDescent="0.25">
      <c r="B12" s="1"/>
      <c r="E12" s="98"/>
      <c r="F12" s="99"/>
      <c r="G12" s="100"/>
      <c r="H12" s="100"/>
      <c r="I12" s="100"/>
      <c r="J12" s="101"/>
    </row>
    <row r="13" spans="2:10" x14ac:dyDescent="0.25">
      <c r="B13" s="138" t="s">
        <v>112</v>
      </c>
      <c r="C13" s="109"/>
      <c r="D13" s="109"/>
      <c r="E13" s="110"/>
      <c r="F13" s="111"/>
      <c r="G13" s="112"/>
      <c r="H13" s="112"/>
      <c r="I13" s="112"/>
      <c r="J13" s="113"/>
    </row>
    <row r="14" spans="2:10" ht="87.75" customHeight="1" x14ac:dyDescent="0.25">
      <c r="B14" s="115"/>
      <c r="C14" s="116" t="s">
        <v>128</v>
      </c>
      <c r="D14" s="116" t="s">
        <v>141</v>
      </c>
      <c r="E14" s="116" t="s">
        <v>120</v>
      </c>
      <c r="F14" s="116" t="s">
        <v>142</v>
      </c>
      <c r="G14" s="116" t="s">
        <v>143</v>
      </c>
      <c r="H14" s="116" t="s">
        <v>121</v>
      </c>
      <c r="I14" s="116" t="s">
        <v>122</v>
      </c>
      <c r="J14" s="117" t="s">
        <v>123</v>
      </c>
    </row>
    <row r="15" spans="2:10" ht="20.25" customHeight="1" x14ac:dyDescent="0.25">
      <c r="B15" s="155" t="s">
        <v>101</v>
      </c>
      <c r="C15" s="35">
        <v>55</v>
      </c>
      <c r="D15" s="136">
        <v>73.099999999999994</v>
      </c>
      <c r="E15" s="35">
        <v>63.9</v>
      </c>
      <c r="F15" s="35">
        <v>52.1</v>
      </c>
      <c r="G15" s="35">
        <v>48.2</v>
      </c>
      <c r="H15" s="35">
        <v>60.3</v>
      </c>
      <c r="I15" s="35">
        <v>42.8</v>
      </c>
      <c r="J15" s="114">
        <v>18</v>
      </c>
    </row>
    <row r="16" spans="2:10" ht="20.25" customHeight="1" x14ac:dyDescent="0.25">
      <c r="B16" s="156" t="s">
        <v>102</v>
      </c>
      <c r="C16" s="107">
        <v>54</v>
      </c>
      <c r="D16" s="137">
        <v>60.9</v>
      </c>
      <c r="E16" s="107">
        <v>59.8</v>
      </c>
      <c r="F16" s="107">
        <v>38.799999999999997</v>
      </c>
      <c r="G16" s="107">
        <v>34.299999999999997</v>
      </c>
      <c r="H16" s="107">
        <f>26.6+6+6.8</f>
        <v>39.4</v>
      </c>
      <c r="I16" s="107" t="s">
        <v>38</v>
      </c>
      <c r="J16" s="108">
        <v>28.8</v>
      </c>
    </row>
    <row r="17" spans="2:10" ht="20.25" customHeight="1" x14ac:dyDescent="0.25">
      <c r="B17" s="168"/>
      <c r="C17" s="34"/>
      <c r="D17" s="169"/>
      <c r="E17" s="34"/>
      <c r="F17" s="34"/>
      <c r="G17" s="34"/>
      <c r="H17" s="34"/>
      <c r="I17" s="34"/>
      <c r="J17" s="34"/>
    </row>
    <row r="18" spans="2:10" x14ac:dyDescent="0.25">
      <c r="B18" s="172" t="s">
        <v>124</v>
      </c>
      <c r="C18" s="163"/>
      <c r="D18" s="163"/>
      <c r="E18" s="163"/>
      <c r="F18" s="163"/>
      <c r="G18" s="163"/>
      <c r="H18" s="163"/>
      <c r="I18" s="163"/>
      <c r="J18" s="163"/>
    </row>
    <row r="19" spans="2:10" x14ac:dyDescent="0.25">
      <c r="B19" s="138" t="s">
        <v>113</v>
      </c>
      <c r="C19" s="139"/>
      <c r="D19" s="139"/>
      <c r="E19" s="139"/>
      <c r="F19" s="139"/>
      <c r="G19" s="139"/>
      <c r="H19" s="139"/>
      <c r="I19" s="139"/>
      <c r="J19" s="140"/>
    </row>
    <row r="20" spans="2:10" x14ac:dyDescent="0.25">
      <c r="B20" s="1"/>
      <c r="D20" s="93"/>
      <c r="E20" s="35"/>
      <c r="F20" s="35"/>
      <c r="G20" s="35"/>
      <c r="H20" s="35"/>
      <c r="I20" s="35"/>
      <c r="J20" s="35"/>
    </row>
    <row r="21" spans="2:10" x14ac:dyDescent="0.25">
      <c r="B21" s="1"/>
      <c r="D21" s="93"/>
      <c r="E21" s="35"/>
      <c r="F21" s="35"/>
      <c r="G21" s="35"/>
      <c r="H21" s="35"/>
      <c r="I21" s="35"/>
      <c r="J21" s="35"/>
    </row>
    <row r="22" spans="2:10" x14ac:dyDescent="0.25">
      <c r="B22" s="1"/>
      <c r="D22" s="93"/>
      <c r="E22" s="35"/>
      <c r="F22" s="35"/>
      <c r="G22" s="35"/>
      <c r="H22" s="35"/>
      <c r="I22" s="35"/>
      <c r="J22" s="35"/>
    </row>
    <row r="23" spans="2:10" x14ac:dyDescent="0.25">
      <c r="B23" s="1"/>
      <c r="D23" s="93"/>
      <c r="E23" s="35"/>
      <c r="F23" s="35"/>
      <c r="G23" s="35"/>
      <c r="H23" s="35"/>
      <c r="I23" s="35"/>
      <c r="J23" s="35"/>
    </row>
    <row r="24" spans="2:10" x14ac:dyDescent="0.25">
      <c r="B24" s="1"/>
      <c r="D24" s="93"/>
      <c r="E24" s="35"/>
      <c r="F24" s="35"/>
      <c r="G24" s="35"/>
      <c r="H24" s="35"/>
      <c r="I24" s="35"/>
      <c r="J24" s="35"/>
    </row>
    <row r="25" spans="2:10" x14ac:dyDescent="0.25">
      <c r="B25" s="1"/>
      <c r="D25" s="93"/>
      <c r="E25" s="35"/>
      <c r="F25" s="35"/>
      <c r="G25" s="35"/>
      <c r="H25" s="35"/>
      <c r="I25" s="35"/>
      <c r="J25" s="35"/>
    </row>
    <row r="26" spans="2:10" x14ac:dyDescent="0.25">
      <c r="B26" s="1"/>
      <c r="D26" s="93"/>
      <c r="E26" s="35"/>
      <c r="F26" s="35"/>
      <c r="G26" s="35"/>
      <c r="H26" s="35"/>
      <c r="I26" s="35"/>
      <c r="J26" s="35"/>
    </row>
    <row r="27" spans="2:10" x14ac:dyDescent="0.25">
      <c r="B27" s="1"/>
      <c r="D27" s="93"/>
      <c r="E27" s="35"/>
      <c r="F27" s="35"/>
      <c r="G27" s="35"/>
      <c r="H27" s="35"/>
      <c r="I27" s="35"/>
      <c r="J27" s="35"/>
    </row>
    <row r="28" spans="2:10" x14ac:dyDescent="0.25">
      <c r="B28" s="1"/>
      <c r="D28" s="93"/>
      <c r="E28" s="35"/>
      <c r="F28" s="35"/>
      <c r="G28" s="35"/>
      <c r="H28" s="35"/>
      <c r="I28" s="35"/>
      <c r="J28" s="35"/>
    </row>
    <row r="29" spans="2:10" x14ac:dyDescent="0.25">
      <c r="B29" s="1"/>
      <c r="D29" s="93"/>
      <c r="E29" s="35"/>
      <c r="F29" s="35"/>
      <c r="G29" s="35"/>
      <c r="H29" s="35"/>
      <c r="I29" s="35"/>
      <c r="J29" s="35"/>
    </row>
    <row r="30" spans="2:10" x14ac:dyDescent="0.25">
      <c r="B30" s="1"/>
      <c r="D30" s="93"/>
      <c r="E30" s="35"/>
      <c r="F30" s="35"/>
      <c r="G30" s="35"/>
      <c r="H30" s="35"/>
      <c r="I30" s="35"/>
      <c r="J30" s="35"/>
    </row>
    <row r="31" spans="2:10" x14ac:dyDescent="0.25">
      <c r="B31" s="1"/>
      <c r="D31" s="93"/>
      <c r="E31" s="35"/>
      <c r="F31" s="35"/>
      <c r="G31" s="35"/>
      <c r="H31" s="35"/>
      <c r="I31" s="35"/>
      <c r="J31" s="35"/>
    </row>
    <row r="32" spans="2:10" x14ac:dyDescent="0.25">
      <c r="B32" s="1"/>
      <c r="D32" s="93"/>
      <c r="E32" s="35"/>
      <c r="F32" s="35"/>
      <c r="G32" s="35"/>
      <c r="H32" s="35"/>
      <c r="I32" s="35"/>
      <c r="J32" s="35"/>
    </row>
    <row r="33" spans="2:10" x14ac:dyDescent="0.25">
      <c r="B33" s="1"/>
      <c r="D33" s="93"/>
      <c r="E33" s="35"/>
      <c r="F33" s="35"/>
      <c r="G33" s="35"/>
      <c r="H33" s="35"/>
      <c r="I33" s="35"/>
      <c r="J33" s="35"/>
    </row>
    <row r="34" spans="2:10" x14ac:dyDescent="0.25">
      <c r="B34" s="1"/>
      <c r="D34" s="93"/>
      <c r="E34" s="35"/>
      <c r="F34" s="35"/>
      <c r="G34" s="35"/>
      <c r="H34" s="35"/>
      <c r="I34" s="35"/>
      <c r="J34" s="35"/>
    </row>
    <row r="35" spans="2:10" x14ac:dyDescent="0.25">
      <c r="B35" s="1"/>
      <c r="D35" s="93"/>
      <c r="E35" s="35"/>
      <c r="F35" s="35"/>
      <c r="G35" s="35"/>
      <c r="H35" s="35"/>
      <c r="I35" s="35"/>
      <c r="J35" s="35"/>
    </row>
    <row r="36" spans="2:10" x14ac:dyDescent="0.25">
      <c r="B36" s="1"/>
      <c r="D36" s="93"/>
      <c r="E36" s="35"/>
      <c r="F36" s="35"/>
      <c r="G36" s="35"/>
      <c r="H36" s="35"/>
      <c r="I36" s="35"/>
      <c r="J36" s="35"/>
    </row>
    <row r="37" spans="2:10" x14ac:dyDescent="0.25">
      <c r="B37" s="1"/>
      <c r="D37" s="93"/>
      <c r="E37" s="35"/>
      <c r="F37" s="35"/>
      <c r="G37" s="35"/>
      <c r="H37" s="35"/>
      <c r="I37" s="35"/>
      <c r="J37" s="35"/>
    </row>
    <row r="38" spans="2:10" x14ac:dyDescent="0.25">
      <c r="B38" s="1"/>
      <c r="D38" s="93"/>
      <c r="E38" s="35"/>
      <c r="F38" s="35"/>
      <c r="G38" s="35"/>
      <c r="H38" s="35"/>
      <c r="I38" s="35"/>
      <c r="J38" s="35"/>
    </row>
    <row r="39" spans="2:10" x14ac:dyDescent="0.25">
      <c r="B39" s="1"/>
      <c r="D39" s="93"/>
      <c r="E39" s="35"/>
      <c r="F39" s="35"/>
      <c r="G39" s="35"/>
      <c r="H39" s="35"/>
      <c r="I39" s="35"/>
      <c r="J39" s="35"/>
    </row>
    <row r="40" spans="2:10" x14ac:dyDescent="0.25">
      <c r="B40" s="1"/>
      <c r="D40" s="93"/>
      <c r="E40" s="35"/>
      <c r="F40" s="35"/>
      <c r="G40" s="35"/>
      <c r="H40" s="35"/>
      <c r="I40" s="35"/>
      <c r="J40" s="35"/>
    </row>
    <row r="41" spans="2:10" x14ac:dyDescent="0.25">
      <c r="B41" s="1"/>
      <c r="D41" s="93"/>
      <c r="E41" s="35"/>
      <c r="F41" s="35"/>
      <c r="G41" s="35"/>
      <c r="H41" s="35"/>
      <c r="I41" s="35"/>
      <c r="J41" s="35"/>
    </row>
    <row r="42" spans="2:10" ht="36.75" customHeight="1" x14ac:dyDescent="0.25">
      <c r="B42" s="289" t="s">
        <v>125</v>
      </c>
      <c r="C42" s="290"/>
      <c r="D42" s="290"/>
      <c r="E42" s="290"/>
      <c r="F42" s="290"/>
      <c r="G42" s="290"/>
      <c r="H42" s="290"/>
      <c r="I42" s="290"/>
      <c r="J42" s="291"/>
    </row>
    <row r="43" spans="2:10" x14ac:dyDescent="0.25">
      <c r="B43" s="1"/>
      <c r="D43" s="93"/>
      <c r="E43" s="35"/>
      <c r="F43" s="35"/>
      <c r="G43" s="35"/>
      <c r="H43" s="35"/>
      <c r="I43" s="35"/>
      <c r="J43" s="35"/>
    </row>
    <row r="44" spans="2:10" x14ac:dyDescent="0.25">
      <c r="B44" s="141" t="s">
        <v>127</v>
      </c>
      <c r="C44" s="150"/>
      <c r="D44" s="150"/>
      <c r="E44" s="150"/>
      <c r="F44" s="150"/>
      <c r="G44" s="150"/>
      <c r="H44" s="150"/>
      <c r="I44" s="150"/>
      <c r="J44" s="151"/>
    </row>
    <row r="45" spans="2:10" x14ac:dyDescent="0.25">
      <c r="B45" s="144" t="s">
        <v>126</v>
      </c>
      <c r="C45" s="145"/>
      <c r="D45" s="145"/>
      <c r="E45" s="145"/>
      <c r="F45" s="145"/>
      <c r="G45" s="145"/>
      <c r="H45" s="145"/>
      <c r="I45" s="145"/>
      <c r="J45" s="146"/>
    </row>
    <row r="46" spans="2:10" x14ac:dyDescent="0.25">
      <c r="B46" s="147"/>
      <c r="C46" s="148" t="s">
        <v>129</v>
      </c>
      <c r="D46" s="148" t="s">
        <v>103</v>
      </c>
      <c r="E46" s="148" t="s">
        <v>104</v>
      </c>
      <c r="F46" s="148" t="s">
        <v>105</v>
      </c>
      <c r="G46" s="148" t="s">
        <v>106</v>
      </c>
      <c r="H46" s="148" t="s">
        <v>107</v>
      </c>
      <c r="I46" s="148" t="s">
        <v>108</v>
      </c>
      <c r="J46" s="149" t="s">
        <v>109</v>
      </c>
    </row>
    <row r="47" spans="2:10" ht="11.25" customHeight="1" x14ac:dyDescent="0.25">
      <c r="B47" s="127" t="s">
        <v>4</v>
      </c>
      <c r="C47" s="128"/>
      <c r="D47" s="128"/>
      <c r="E47" s="128"/>
      <c r="F47" s="128"/>
      <c r="G47" s="128"/>
      <c r="H47" s="128"/>
      <c r="I47" s="128"/>
      <c r="J47" s="129"/>
    </row>
    <row r="48" spans="2:10" ht="11.25" customHeight="1" x14ac:dyDescent="0.25">
      <c r="B48" s="118" t="s">
        <v>136</v>
      </c>
      <c r="C48" s="152">
        <v>62</v>
      </c>
      <c r="D48" s="93">
        <v>50.9</v>
      </c>
      <c r="E48" s="35">
        <v>40.799999999999997</v>
      </c>
      <c r="F48" s="35">
        <v>29.8</v>
      </c>
      <c r="G48" s="35">
        <v>27.1</v>
      </c>
      <c r="H48" s="35">
        <v>42</v>
      </c>
      <c r="I48" s="35">
        <v>26.7</v>
      </c>
      <c r="J48" s="114">
        <v>21.7</v>
      </c>
    </row>
    <row r="49" spans="2:10" ht="11.25" customHeight="1" x14ac:dyDescent="0.25">
      <c r="B49" s="118" t="s">
        <v>6</v>
      </c>
      <c r="C49" s="152">
        <v>67</v>
      </c>
      <c r="D49" s="93">
        <v>61.5</v>
      </c>
      <c r="E49" s="35">
        <v>54.2</v>
      </c>
      <c r="F49" s="35">
        <v>38.1</v>
      </c>
      <c r="G49" s="35">
        <v>33.799999999999997</v>
      </c>
      <c r="H49" s="35">
        <v>54.5</v>
      </c>
      <c r="I49" s="35">
        <v>39.1</v>
      </c>
      <c r="J49" s="114">
        <v>17.100000000000001</v>
      </c>
    </row>
    <row r="50" spans="2:10" ht="11.25" customHeight="1" x14ac:dyDescent="0.25">
      <c r="B50" s="118" t="s">
        <v>7</v>
      </c>
      <c r="C50" s="152">
        <v>63</v>
      </c>
      <c r="D50" s="93">
        <v>76.7</v>
      </c>
      <c r="E50" s="35">
        <v>69.5</v>
      </c>
      <c r="F50" s="35">
        <v>51.2</v>
      </c>
      <c r="G50" s="35">
        <v>45.6</v>
      </c>
      <c r="H50" s="35">
        <v>57.6</v>
      </c>
      <c r="I50" s="35">
        <v>41.8</v>
      </c>
      <c r="J50" s="114">
        <v>17.2</v>
      </c>
    </row>
    <row r="51" spans="2:10" ht="11.25" customHeight="1" x14ac:dyDescent="0.25">
      <c r="B51" s="118" t="s">
        <v>8</v>
      </c>
      <c r="C51" s="152">
        <v>55</v>
      </c>
      <c r="D51" s="93">
        <v>86.9</v>
      </c>
      <c r="E51" s="35">
        <v>75.8</v>
      </c>
      <c r="F51" s="35">
        <v>68.900000000000006</v>
      </c>
      <c r="G51" s="35">
        <v>63.4</v>
      </c>
      <c r="H51" s="35">
        <v>72.2</v>
      </c>
      <c r="I51" s="35">
        <v>52.5</v>
      </c>
      <c r="J51" s="114">
        <v>12.8</v>
      </c>
    </row>
    <row r="52" spans="2:10" ht="11.25" customHeight="1" x14ac:dyDescent="0.25">
      <c r="B52" s="118" t="s">
        <v>137</v>
      </c>
      <c r="C52" s="152">
        <v>34</v>
      </c>
      <c r="D52" s="93">
        <v>96.6</v>
      </c>
      <c r="E52" s="35">
        <v>86.5</v>
      </c>
      <c r="F52" s="35">
        <v>85.2</v>
      </c>
      <c r="G52" s="35">
        <v>84</v>
      </c>
      <c r="H52" s="35">
        <v>81.7</v>
      </c>
      <c r="I52" s="35">
        <v>59.2</v>
      </c>
      <c r="J52" s="114">
        <v>21.9</v>
      </c>
    </row>
    <row r="53" spans="2:10" ht="11.25" customHeight="1" x14ac:dyDescent="0.25">
      <c r="B53" s="119" t="s">
        <v>10</v>
      </c>
      <c r="C53" s="152"/>
      <c r="E53" s="35"/>
      <c r="F53" s="35"/>
      <c r="G53" s="35"/>
      <c r="H53" s="35"/>
      <c r="I53" s="35"/>
      <c r="J53" s="114"/>
    </row>
    <row r="54" spans="2:10" ht="11.25" customHeight="1" x14ac:dyDescent="0.25">
      <c r="B54" s="118" t="s">
        <v>46</v>
      </c>
      <c r="C54" s="152">
        <v>65</v>
      </c>
      <c r="D54" s="93">
        <v>59.9</v>
      </c>
      <c r="E54" s="35">
        <v>50.3</v>
      </c>
      <c r="F54" s="35">
        <v>37.700000000000003</v>
      </c>
      <c r="G54" s="35">
        <v>34</v>
      </c>
      <c r="H54" s="35">
        <v>51.6</v>
      </c>
      <c r="I54" s="35">
        <v>34.5</v>
      </c>
      <c r="J54" s="114">
        <v>18.8</v>
      </c>
    </row>
    <row r="55" spans="2:10" ht="11.25" customHeight="1" x14ac:dyDescent="0.25">
      <c r="B55" s="118" t="s">
        <v>47</v>
      </c>
      <c r="C55" s="152">
        <v>54</v>
      </c>
      <c r="D55" s="93">
        <v>81.400000000000006</v>
      </c>
      <c r="E55" s="35">
        <v>73.2</v>
      </c>
      <c r="F55" s="35">
        <v>57</v>
      </c>
      <c r="G55" s="35">
        <v>52</v>
      </c>
      <c r="H55" s="35">
        <v>59.1</v>
      </c>
      <c r="I55" s="35">
        <v>47.2</v>
      </c>
      <c r="J55" s="114">
        <v>12.3</v>
      </c>
    </row>
    <row r="56" spans="2:10" ht="11.25" customHeight="1" x14ac:dyDescent="0.25">
      <c r="B56" s="118" t="s">
        <v>48</v>
      </c>
      <c r="C56" s="152">
        <v>48</v>
      </c>
      <c r="D56" s="93">
        <v>91</v>
      </c>
      <c r="E56" s="35">
        <v>79.5</v>
      </c>
      <c r="F56" s="35">
        <v>70.2</v>
      </c>
      <c r="G56" s="35">
        <v>66.2</v>
      </c>
      <c r="H56" s="35">
        <v>70.8</v>
      </c>
      <c r="I56" s="35">
        <v>49.2</v>
      </c>
      <c r="J56" s="114">
        <v>17.600000000000001</v>
      </c>
    </row>
    <row r="57" spans="2:10" ht="11.25" customHeight="1" x14ac:dyDescent="0.25">
      <c r="B57" s="118" t="s">
        <v>49</v>
      </c>
      <c r="C57" s="152">
        <v>47</v>
      </c>
      <c r="D57" s="93">
        <v>95.3</v>
      </c>
      <c r="E57" s="35">
        <v>86.2</v>
      </c>
      <c r="F57" s="35">
        <v>80.3</v>
      </c>
      <c r="G57" s="35">
        <v>75.900000000000006</v>
      </c>
      <c r="H57" s="35">
        <v>74.7</v>
      </c>
      <c r="I57" s="35">
        <v>52.9</v>
      </c>
      <c r="J57" s="114">
        <v>18.7</v>
      </c>
    </row>
    <row r="58" spans="2:10" ht="11.25" customHeight="1" x14ac:dyDescent="0.25">
      <c r="B58" s="118" t="s">
        <v>50</v>
      </c>
      <c r="C58" s="152">
        <v>27</v>
      </c>
      <c r="D58" s="93">
        <v>97.2</v>
      </c>
      <c r="E58" s="35">
        <v>90.9</v>
      </c>
      <c r="F58" s="35">
        <v>91.7</v>
      </c>
      <c r="G58" s="35">
        <v>89.7</v>
      </c>
      <c r="H58" s="35">
        <v>88.3</v>
      </c>
      <c r="I58" s="35">
        <v>66.7</v>
      </c>
      <c r="J58" s="114">
        <v>23.8</v>
      </c>
    </row>
    <row r="59" spans="2:10" ht="11.25" customHeight="1" x14ac:dyDescent="0.25">
      <c r="B59" s="119" t="s">
        <v>11</v>
      </c>
      <c r="C59" s="152"/>
      <c r="E59" s="35"/>
      <c r="F59" s="35"/>
      <c r="G59" s="35"/>
      <c r="H59" s="35"/>
      <c r="I59" s="35"/>
      <c r="J59" s="114"/>
    </row>
    <row r="60" spans="2:10" ht="11.25" customHeight="1" x14ac:dyDescent="0.25">
      <c r="B60" s="118" t="s">
        <v>12</v>
      </c>
      <c r="C60" s="152">
        <v>61</v>
      </c>
      <c r="D60" s="35" t="s">
        <v>38</v>
      </c>
      <c r="E60" s="35" t="s">
        <v>38</v>
      </c>
      <c r="F60" s="35" t="s">
        <v>38</v>
      </c>
      <c r="G60" s="35" t="s">
        <v>38</v>
      </c>
      <c r="H60" s="35" t="s">
        <v>38</v>
      </c>
      <c r="I60" s="35" t="s">
        <v>38</v>
      </c>
      <c r="J60" s="114" t="s">
        <v>38</v>
      </c>
    </row>
    <row r="61" spans="2:10" ht="11.25" customHeight="1" x14ac:dyDescent="0.25">
      <c r="B61" s="118" t="s">
        <v>13</v>
      </c>
      <c r="C61" s="153">
        <v>54</v>
      </c>
      <c r="D61" s="38" t="s">
        <v>38</v>
      </c>
      <c r="E61" s="38" t="s">
        <v>38</v>
      </c>
      <c r="F61" s="35" t="s">
        <v>38</v>
      </c>
      <c r="G61" s="35" t="s">
        <v>38</v>
      </c>
      <c r="H61" s="35" t="s">
        <v>38</v>
      </c>
      <c r="I61" s="35" t="s">
        <v>38</v>
      </c>
      <c r="J61" s="114" t="s">
        <v>38</v>
      </c>
    </row>
    <row r="62" spans="2:10" ht="11.25" customHeight="1" x14ac:dyDescent="0.25">
      <c r="B62" s="119" t="s">
        <v>14</v>
      </c>
      <c r="C62" s="153"/>
      <c r="D62" s="38"/>
      <c r="E62" s="38"/>
      <c r="F62" s="35"/>
      <c r="G62" s="35"/>
      <c r="H62" s="35"/>
      <c r="I62" s="35"/>
      <c r="J62" s="114"/>
    </row>
    <row r="63" spans="2:10" ht="11.25" customHeight="1" x14ac:dyDescent="0.25">
      <c r="B63" s="118" t="s">
        <v>15</v>
      </c>
      <c r="C63" s="152">
        <v>47</v>
      </c>
      <c r="D63" s="93">
        <v>87.8</v>
      </c>
      <c r="E63" s="35">
        <v>75.3</v>
      </c>
      <c r="F63" s="35">
        <v>71</v>
      </c>
      <c r="G63" s="35">
        <v>67.900000000000006</v>
      </c>
      <c r="H63" s="35">
        <v>73.900000000000006</v>
      </c>
      <c r="I63" s="35">
        <v>52.4</v>
      </c>
      <c r="J63" s="114">
        <v>17.899999999999999</v>
      </c>
    </row>
    <row r="64" spans="2:10" ht="11.25" customHeight="1" x14ac:dyDescent="0.25">
      <c r="B64" s="120" t="s">
        <v>16</v>
      </c>
      <c r="C64" s="154">
        <v>62</v>
      </c>
      <c r="D64" s="122">
        <v>66.7</v>
      </c>
      <c r="E64" s="121">
        <v>59</v>
      </c>
      <c r="F64" s="121">
        <v>44.4</v>
      </c>
      <c r="G64" s="121">
        <v>40.1</v>
      </c>
      <c r="H64" s="121">
        <v>54.6</v>
      </c>
      <c r="I64" s="121">
        <v>38.799999999999997</v>
      </c>
      <c r="J64" s="123">
        <v>18.100000000000001</v>
      </c>
    </row>
    <row r="65" spans="2:10" x14ac:dyDescent="0.25">
      <c r="C65" s="9"/>
      <c r="D65" s="9"/>
      <c r="E65" s="9"/>
      <c r="F65" s="9"/>
      <c r="G65" s="9"/>
      <c r="H65" s="9"/>
      <c r="I65" s="9"/>
      <c r="J65" s="9"/>
    </row>
    <row r="66" spans="2:10" x14ac:dyDescent="0.25">
      <c r="B66" s="173" t="s">
        <v>151</v>
      </c>
      <c r="C66" s="142"/>
      <c r="D66" s="142"/>
      <c r="E66" s="142"/>
      <c r="F66" s="142"/>
      <c r="G66" s="142"/>
      <c r="H66" s="142"/>
      <c r="I66" s="142"/>
      <c r="J66" s="143"/>
    </row>
    <row r="67" spans="2:10" x14ac:dyDescent="0.25">
      <c r="B67" s="144" t="s">
        <v>130</v>
      </c>
      <c r="C67" s="145"/>
      <c r="D67" s="145"/>
      <c r="E67" s="145"/>
      <c r="F67" s="145"/>
      <c r="G67" s="145"/>
      <c r="H67" s="145"/>
      <c r="I67" s="145"/>
      <c r="J67" s="146"/>
    </row>
    <row r="68" spans="2:10" x14ac:dyDescent="0.25">
      <c r="C68" s="9"/>
      <c r="D68" s="9"/>
      <c r="E68" s="9"/>
      <c r="F68" s="9"/>
      <c r="G68" s="9"/>
      <c r="H68" s="9"/>
      <c r="I68" s="9"/>
      <c r="J68" s="9"/>
    </row>
    <row r="69" spans="2:10" x14ac:dyDescent="0.25">
      <c r="C69" s="9"/>
      <c r="D69" s="9"/>
      <c r="E69" s="9"/>
      <c r="F69" s="9"/>
      <c r="G69" s="9"/>
      <c r="H69" s="9"/>
      <c r="I69" s="9"/>
      <c r="J69" s="9"/>
    </row>
    <row r="70" spans="2:10" x14ac:dyDescent="0.25">
      <c r="C70" s="9"/>
      <c r="D70" s="9"/>
      <c r="E70" s="9"/>
      <c r="F70" s="9"/>
      <c r="G70" s="9"/>
      <c r="H70" s="9"/>
      <c r="I70" s="9"/>
      <c r="J70" s="9"/>
    </row>
    <row r="71" spans="2:10" x14ac:dyDescent="0.25">
      <c r="C71" s="9"/>
      <c r="D71" s="9"/>
      <c r="E71" s="9"/>
      <c r="F71" s="9"/>
      <c r="G71" s="9"/>
      <c r="H71" s="9"/>
      <c r="I71" s="9"/>
      <c r="J71" s="9"/>
    </row>
    <row r="72" spans="2:10" x14ac:dyDescent="0.25">
      <c r="C72" s="9"/>
      <c r="D72" s="9"/>
      <c r="E72" s="9"/>
      <c r="F72" s="9"/>
      <c r="G72" s="9"/>
      <c r="H72" s="9"/>
      <c r="I72" s="9"/>
      <c r="J72" s="9"/>
    </row>
    <row r="73" spans="2:10" x14ac:dyDescent="0.25">
      <c r="C73" s="9"/>
      <c r="D73" s="9"/>
      <c r="E73" s="9"/>
      <c r="F73" s="9"/>
      <c r="G73" s="9"/>
      <c r="H73" s="9"/>
      <c r="I73" s="9"/>
      <c r="J73" s="9"/>
    </row>
    <row r="74" spans="2:10" x14ac:dyDescent="0.25">
      <c r="C74" s="9"/>
      <c r="D74" s="9"/>
      <c r="E74" s="9"/>
      <c r="F74" s="9"/>
      <c r="G74" s="9"/>
      <c r="H74" s="9"/>
      <c r="I74" s="9"/>
      <c r="J74" s="9"/>
    </row>
    <row r="75" spans="2:10" x14ac:dyDescent="0.25">
      <c r="C75" s="9"/>
      <c r="D75" s="9"/>
      <c r="E75" s="9"/>
      <c r="F75" s="9"/>
      <c r="G75" s="9"/>
      <c r="H75" s="9"/>
      <c r="I75" s="9"/>
      <c r="J75" s="9"/>
    </row>
    <row r="76" spans="2:10" x14ac:dyDescent="0.25">
      <c r="C76" s="9"/>
      <c r="D76" s="9"/>
      <c r="E76" s="9"/>
      <c r="F76" s="9"/>
      <c r="G76" s="9"/>
      <c r="H76" s="9"/>
      <c r="I76" s="9"/>
      <c r="J76" s="9"/>
    </row>
    <row r="77" spans="2:10" x14ac:dyDescent="0.25">
      <c r="C77" s="9"/>
      <c r="D77" s="9"/>
      <c r="E77" s="9"/>
      <c r="F77" s="9"/>
      <c r="G77" s="9"/>
      <c r="H77" s="9"/>
      <c r="I77" s="9"/>
      <c r="J77" s="9"/>
    </row>
    <row r="78" spans="2:10" x14ac:dyDescent="0.25">
      <c r="C78" s="9"/>
      <c r="D78" s="9"/>
      <c r="E78" s="9"/>
      <c r="F78" s="9"/>
      <c r="G78" s="9"/>
      <c r="H78" s="9"/>
      <c r="I78" s="9"/>
      <c r="J78" s="9"/>
    </row>
    <row r="79" spans="2:10" x14ac:dyDescent="0.25">
      <c r="C79" s="9"/>
      <c r="D79" s="9"/>
      <c r="E79" s="9"/>
      <c r="F79" s="9"/>
      <c r="G79" s="9"/>
      <c r="H79" s="9"/>
      <c r="I79" s="9"/>
      <c r="J79" s="9"/>
    </row>
    <row r="80" spans="2:10" x14ac:dyDescent="0.25">
      <c r="C80" s="9"/>
      <c r="D80" s="9"/>
      <c r="E80" s="9"/>
      <c r="F80" s="9"/>
      <c r="G80" s="9"/>
      <c r="H80" s="9"/>
      <c r="I80" s="9"/>
      <c r="J80" s="9"/>
    </row>
    <row r="81" spans="2:10" x14ac:dyDescent="0.25">
      <c r="C81" s="9"/>
      <c r="D81" s="9"/>
      <c r="E81" s="9"/>
      <c r="F81" s="9"/>
      <c r="G81" s="9"/>
      <c r="H81" s="9"/>
      <c r="I81" s="9"/>
      <c r="J81" s="9"/>
    </row>
    <row r="82" spans="2:10" x14ac:dyDescent="0.25">
      <c r="C82" s="9"/>
      <c r="D82" s="9"/>
      <c r="E82" s="9"/>
      <c r="F82" s="9"/>
      <c r="G82" s="9"/>
      <c r="H82" s="9"/>
      <c r="I82" s="9"/>
      <c r="J82" s="9"/>
    </row>
    <row r="83" spans="2:10" x14ac:dyDescent="0.25">
      <c r="C83" s="9"/>
      <c r="D83" s="9"/>
      <c r="E83" s="9"/>
      <c r="F83" s="9"/>
      <c r="G83" s="9"/>
      <c r="H83" s="9"/>
      <c r="I83" s="9"/>
      <c r="J83" s="9"/>
    </row>
    <row r="84" spans="2:10" x14ac:dyDescent="0.25">
      <c r="C84" s="9"/>
      <c r="D84" s="9"/>
      <c r="E84" s="9"/>
      <c r="F84" s="9"/>
      <c r="G84" s="9"/>
      <c r="H84" s="9"/>
      <c r="I84" s="9"/>
      <c r="J84" s="9"/>
    </row>
    <row r="85" spans="2:10" ht="74.25" customHeight="1" x14ac:dyDescent="0.25">
      <c r="B85" s="289" t="s">
        <v>114</v>
      </c>
      <c r="C85" s="290"/>
      <c r="D85" s="290"/>
      <c r="E85" s="290"/>
      <c r="F85" s="290"/>
      <c r="G85" s="290"/>
      <c r="H85" s="290"/>
      <c r="I85" s="290"/>
      <c r="J85" s="291"/>
    </row>
    <row r="86" spans="2:10" ht="18" customHeight="1" x14ac:dyDescent="0.25">
      <c r="B86" s="174"/>
      <c r="C86" s="174"/>
      <c r="D86" s="174"/>
      <c r="E86" s="174"/>
      <c r="F86" s="174"/>
      <c r="G86" s="174"/>
      <c r="H86" s="174"/>
      <c r="I86" s="174"/>
      <c r="J86" s="174"/>
    </row>
    <row r="87" spans="2:10" x14ac:dyDescent="0.25">
      <c r="B87" s="172" t="s">
        <v>152</v>
      </c>
      <c r="C87" s="163"/>
      <c r="D87" s="163"/>
      <c r="E87" s="163"/>
      <c r="F87" s="163"/>
      <c r="G87" s="163"/>
      <c r="H87" s="163"/>
      <c r="I87" s="163"/>
      <c r="J87" s="163"/>
    </row>
    <row r="88" spans="2:10" x14ac:dyDescent="0.25">
      <c r="B88" s="138" t="s">
        <v>157</v>
      </c>
      <c r="C88" s="109"/>
      <c r="D88" s="109"/>
      <c r="E88" s="110"/>
      <c r="F88" s="111"/>
      <c r="G88" s="112"/>
      <c r="H88" s="112"/>
      <c r="I88" s="112"/>
      <c r="J88" s="113"/>
    </row>
    <row r="89" spans="2:10" x14ac:dyDescent="0.25">
      <c r="B89" s="124"/>
      <c r="C89" s="161" t="s">
        <v>129</v>
      </c>
      <c r="D89" s="125" t="s">
        <v>103</v>
      </c>
      <c r="E89" s="125" t="s">
        <v>104</v>
      </c>
      <c r="F89" s="125" t="s">
        <v>105</v>
      </c>
      <c r="G89" s="125" t="s">
        <v>106</v>
      </c>
      <c r="H89" s="125" t="s">
        <v>107</v>
      </c>
      <c r="I89" s="125" t="s">
        <v>108</v>
      </c>
      <c r="J89" s="126" t="s">
        <v>109</v>
      </c>
    </row>
    <row r="90" spans="2:10" ht="12.75" customHeight="1" x14ac:dyDescent="0.25">
      <c r="B90" s="127" t="s">
        <v>153</v>
      </c>
      <c r="C90" s="128"/>
      <c r="D90" s="128"/>
      <c r="E90" s="128"/>
      <c r="F90" s="128"/>
      <c r="G90" s="128"/>
      <c r="H90" s="128"/>
      <c r="I90" s="128"/>
      <c r="J90" s="129"/>
    </row>
    <row r="91" spans="2:10" ht="12.75" customHeight="1" x14ac:dyDescent="0.25">
      <c r="B91" s="118" t="s">
        <v>18</v>
      </c>
      <c r="C91" s="157">
        <v>0.55000000000000004</v>
      </c>
      <c r="D91" s="97">
        <v>1.9</v>
      </c>
      <c r="E91" s="97">
        <v>2.12</v>
      </c>
      <c r="F91" s="97">
        <v>2.86</v>
      </c>
      <c r="G91" s="97">
        <v>3.1</v>
      </c>
      <c r="H91" s="97">
        <v>1.95</v>
      </c>
      <c r="I91" s="97">
        <v>2.2200000000000002</v>
      </c>
      <c r="J91" s="130">
        <v>1.01</v>
      </c>
    </row>
    <row r="92" spans="2:10" ht="12.75" customHeight="1" x14ac:dyDescent="0.25">
      <c r="B92" s="118" t="s">
        <v>19</v>
      </c>
      <c r="C92" s="158">
        <v>-28</v>
      </c>
      <c r="D92" s="35">
        <v>45.7</v>
      </c>
      <c r="E92" s="35">
        <v>45.7</v>
      </c>
      <c r="F92" s="35">
        <v>55.4</v>
      </c>
      <c r="G92" s="35">
        <v>56.9</v>
      </c>
      <c r="H92" s="35">
        <v>39.700000000000003</v>
      </c>
      <c r="I92" s="35">
        <v>32.5</v>
      </c>
      <c r="J92" s="114">
        <v>0.2</v>
      </c>
    </row>
    <row r="93" spans="2:10" ht="12.75" customHeight="1" x14ac:dyDescent="0.25">
      <c r="B93" s="118" t="s">
        <v>20</v>
      </c>
      <c r="C93" s="158">
        <v>-8.1999999999999993</v>
      </c>
      <c r="D93" s="35">
        <v>12.8</v>
      </c>
      <c r="E93" s="35">
        <v>14.2</v>
      </c>
      <c r="F93" s="35">
        <v>21</v>
      </c>
      <c r="G93" s="35">
        <v>22.7</v>
      </c>
      <c r="H93" s="35">
        <v>12.5</v>
      </c>
      <c r="I93" s="35">
        <v>14.4</v>
      </c>
      <c r="J93" s="114">
        <v>-0.7</v>
      </c>
    </row>
    <row r="94" spans="2:10" ht="12.75" customHeight="1" x14ac:dyDescent="0.25">
      <c r="B94" s="118" t="s">
        <v>21</v>
      </c>
      <c r="C94" s="158">
        <v>-29.4</v>
      </c>
      <c r="D94" s="35">
        <v>58.5</v>
      </c>
      <c r="E94" s="35">
        <v>56.9</v>
      </c>
      <c r="F94" s="35">
        <v>68.599999999999994</v>
      </c>
      <c r="G94" s="35">
        <v>68.900000000000006</v>
      </c>
      <c r="H94" s="35">
        <v>47.2</v>
      </c>
      <c r="I94" s="35">
        <v>38.5</v>
      </c>
      <c r="J94" s="114">
        <v>-8.6</v>
      </c>
    </row>
    <row r="95" spans="2:10" ht="12.75" customHeight="1" x14ac:dyDescent="0.25">
      <c r="B95" s="119" t="s">
        <v>154</v>
      </c>
      <c r="C95" s="158"/>
      <c r="E95" s="35"/>
      <c r="F95" s="35"/>
      <c r="G95" s="35"/>
      <c r="H95" s="35"/>
      <c r="I95" s="35"/>
      <c r="J95" s="114"/>
    </row>
    <row r="96" spans="2:10" ht="12.75" customHeight="1" x14ac:dyDescent="0.25">
      <c r="B96" s="118" t="s">
        <v>22</v>
      </c>
      <c r="C96" s="157">
        <v>0.76</v>
      </c>
      <c r="D96" s="97">
        <v>1.32</v>
      </c>
      <c r="E96" s="97">
        <v>1.28</v>
      </c>
      <c r="F96" s="97">
        <v>1.6</v>
      </c>
      <c r="G96" s="97">
        <v>1.69</v>
      </c>
      <c r="H96" s="97">
        <v>1.35</v>
      </c>
      <c r="I96" s="97">
        <v>1.35</v>
      </c>
      <c r="J96" s="130">
        <v>0.99</v>
      </c>
    </row>
    <row r="97" spans="2:12" ht="12.75" customHeight="1" x14ac:dyDescent="0.25">
      <c r="B97" s="120" t="s">
        <v>23</v>
      </c>
      <c r="C97" s="159">
        <v>-15</v>
      </c>
      <c r="D97" s="121">
        <v>21.1</v>
      </c>
      <c r="E97" s="121">
        <v>16.3</v>
      </c>
      <c r="F97" s="121">
        <v>26.6</v>
      </c>
      <c r="G97" s="121">
        <v>27.8</v>
      </c>
      <c r="H97" s="121">
        <v>19.3</v>
      </c>
      <c r="I97" s="121">
        <v>13.6</v>
      </c>
      <c r="J97" s="123">
        <v>-0.2</v>
      </c>
    </row>
    <row r="98" spans="2:12" ht="12.75" customHeight="1" x14ac:dyDescent="0.25">
      <c r="B98" s="127" t="s">
        <v>110</v>
      </c>
      <c r="C98" s="160"/>
      <c r="D98" s="128"/>
      <c r="E98" s="128"/>
      <c r="F98" s="128"/>
      <c r="G98" s="128"/>
      <c r="H98" s="128"/>
      <c r="I98" s="128"/>
      <c r="J98" s="129"/>
    </row>
    <row r="99" spans="2:12" ht="12.75" customHeight="1" x14ac:dyDescent="0.25">
      <c r="B99" s="118" t="s">
        <v>19</v>
      </c>
      <c r="C99" s="158">
        <v>3</v>
      </c>
      <c r="D99" s="35">
        <v>-9.3000000000000007</v>
      </c>
      <c r="E99" s="35">
        <v>-4.2</v>
      </c>
      <c r="F99" s="35">
        <v>-5.8</v>
      </c>
      <c r="G99" s="35">
        <v>-4.5</v>
      </c>
      <c r="H99" s="35">
        <v>7.4</v>
      </c>
      <c r="I99" s="35" t="s">
        <v>38</v>
      </c>
      <c r="J99" s="114">
        <v>-4.8</v>
      </c>
    </row>
    <row r="100" spans="2:12" ht="12.75" customHeight="1" x14ac:dyDescent="0.25">
      <c r="B100" s="118" t="s">
        <v>99</v>
      </c>
      <c r="C100" s="158">
        <v>-8</v>
      </c>
      <c r="D100" s="35">
        <v>-3.5</v>
      </c>
      <c r="E100" s="35">
        <v>-3.7</v>
      </c>
      <c r="F100" s="35">
        <v>-3.7</v>
      </c>
      <c r="G100" s="35">
        <v>-3.5</v>
      </c>
      <c r="H100" s="35">
        <v>0.6</v>
      </c>
      <c r="I100" s="35" t="s">
        <v>38</v>
      </c>
      <c r="J100" s="114">
        <v>0.4</v>
      </c>
    </row>
    <row r="101" spans="2:12" ht="12.75" customHeight="1" x14ac:dyDescent="0.25">
      <c r="B101" s="131" t="s">
        <v>100</v>
      </c>
      <c r="C101" s="159">
        <v>0</v>
      </c>
      <c r="D101" s="121">
        <v>-2.6</v>
      </c>
      <c r="E101" s="121">
        <v>-5.0999999999999996</v>
      </c>
      <c r="F101" s="121">
        <v>-5.6</v>
      </c>
      <c r="G101" s="121">
        <v>-8.8000000000000007</v>
      </c>
      <c r="H101" s="121">
        <v>-3.6</v>
      </c>
      <c r="I101" s="121" t="s">
        <v>38</v>
      </c>
      <c r="J101" s="123">
        <v>-6.1</v>
      </c>
    </row>
    <row r="102" spans="2:12" x14ac:dyDescent="0.25">
      <c r="B102" s="1"/>
      <c r="C102" s="96"/>
      <c r="D102" s="96"/>
      <c r="E102" s="96"/>
      <c r="F102" s="96"/>
      <c r="G102" s="96"/>
      <c r="H102" s="96"/>
      <c r="I102" s="96"/>
      <c r="J102" s="96"/>
    </row>
    <row r="103" spans="2:12" x14ac:dyDescent="0.25">
      <c r="B103" s="1"/>
      <c r="C103" s="96"/>
      <c r="D103" s="96"/>
      <c r="E103" s="96"/>
      <c r="F103" s="96"/>
      <c r="G103" s="96"/>
      <c r="H103" s="96"/>
      <c r="I103" s="96"/>
      <c r="J103" s="96"/>
    </row>
    <row r="104" spans="2:12" x14ac:dyDescent="0.25">
      <c r="B104" s="141" t="s">
        <v>155</v>
      </c>
      <c r="C104" s="142"/>
      <c r="D104" s="142"/>
      <c r="E104" s="142"/>
      <c r="F104" s="142"/>
      <c r="G104" s="142"/>
      <c r="H104" s="142"/>
      <c r="I104" s="142"/>
      <c r="J104" s="143"/>
    </row>
    <row r="105" spans="2:12" x14ac:dyDescent="0.25">
      <c r="B105" s="144" t="s">
        <v>131</v>
      </c>
      <c r="C105" s="145"/>
      <c r="D105" s="145"/>
      <c r="E105" s="145"/>
      <c r="F105" s="145"/>
      <c r="G105" s="145"/>
      <c r="H105" s="145"/>
      <c r="I105" s="145"/>
      <c r="J105" s="146"/>
    </row>
    <row r="106" spans="2:12" x14ac:dyDescent="0.25">
      <c r="B106" s="1"/>
      <c r="C106" s="96"/>
      <c r="D106" s="96"/>
      <c r="E106" s="96"/>
      <c r="F106" s="96"/>
      <c r="G106" s="96"/>
      <c r="H106" s="96"/>
      <c r="I106" s="96"/>
      <c r="J106" s="96"/>
    </row>
    <row r="107" spans="2:12" ht="138.75" customHeight="1" x14ac:dyDescent="0.25">
      <c r="B107" s="1"/>
      <c r="C107" s="96"/>
      <c r="D107" s="96"/>
      <c r="E107" s="96"/>
      <c r="F107" s="96"/>
      <c r="G107" s="274" t="s">
        <v>132</v>
      </c>
      <c r="H107" s="275"/>
      <c r="I107" s="275"/>
      <c r="J107" s="276"/>
      <c r="L107" s="70"/>
    </row>
    <row r="108" spans="2:12" x14ac:dyDescent="0.25">
      <c r="B108" s="1"/>
      <c r="C108" s="96"/>
      <c r="D108" s="96"/>
      <c r="E108" s="96"/>
      <c r="F108" s="96"/>
      <c r="G108" s="96"/>
      <c r="H108" s="96"/>
      <c r="I108" s="96"/>
      <c r="J108" s="96"/>
    </row>
    <row r="109" spans="2:12" ht="15.75" customHeight="1" x14ac:dyDescent="0.25">
      <c r="B109" s="1"/>
      <c r="C109" s="96"/>
      <c r="D109" s="96"/>
      <c r="E109" s="96"/>
      <c r="F109" s="96"/>
    </row>
    <row r="110" spans="2:12" ht="56.25" customHeight="1" x14ac:dyDescent="0.25">
      <c r="B110" s="1"/>
      <c r="C110" s="96"/>
      <c r="D110" s="96"/>
      <c r="E110" s="96"/>
      <c r="F110" s="96"/>
      <c r="G110" s="274" t="s">
        <v>133</v>
      </c>
      <c r="H110" s="275"/>
      <c r="I110" s="275"/>
      <c r="J110" s="276"/>
    </row>
    <row r="111" spans="2:12" x14ac:dyDescent="0.25">
      <c r="B111" s="1"/>
      <c r="C111" s="96"/>
      <c r="D111" s="96"/>
      <c r="E111" s="96"/>
      <c r="F111" s="96"/>
      <c r="G111" s="96"/>
      <c r="H111" s="96"/>
      <c r="I111" s="96"/>
      <c r="J111" s="96"/>
    </row>
    <row r="112" spans="2:12" x14ac:dyDescent="0.25">
      <c r="B112" s="1"/>
      <c r="C112" s="96"/>
      <c r="D112" s="96"/>
      <c r="E112" s="96"/>
      <c r="F112" s="96"/>
      <c r="G112" s="96"/>
      <c r="H112" s="96"/>
      <c r="I112" s="96"/>
      <c r="J112" s="96"/>
    </row>
    <row r="113" spans="2:10" x14ac:dyDescent="0.25">
      <c r="B113" s="1"/>
      <c r="C113" s="96"/>
      <c r="D113" s="96"/>
      <c r="E113" s="96"/>
      <c r="F113" s="96"/>
      <c r="G113" s="96"/>
      <c r="H113" s="96"/>
      <c r="I113" s="96"/>
      <c r="J113" s="96"/>
    </row>
    <row r="114" spans="2:10" ht="15.75" customHeight="1" x14ac:dyDescent="0.25">
      <c r="B114" s="1"/>
      <c r="C114" s="96"/>
      <c r="D114" s="96"/>
      <c r="E114" s="96"/>
      <c r="F114" s="96"/>
    </row>
    <row r="115" spans="2:10" ht="59.25" customHeight="1" x14ac:dyDescent="0.25">
      <c r="B115" s="1"/>
      <c r="C115" s="96"/>
      <c r="D115" s="96"/>
      <c r="E115" s="96"/>
      <c r="F115" s="96"/>
      <c r="G115" s="274" t="s">
        <v>134</v>
      </c>
      <c r="H115" s="275"/>
      <c r="I115" s="275"/>
      <c r="J115" s="276"/>
    </row>
    <row r="116" spans="2:10" x14ac:dyDescent="0.25">
      <c r="B116" s="1"/>
      <c r="C116" s="96"/>
      <c r="D116" s="96"/>
      <c r="E116" s="96"/>
      <c r="F116" s="96"/>
      <c r="G116" s="96"/>
      <c r="H116" s="96"/>
      <c r="I116" s="96"/>
      <c r="J116" s="96"/>
    </row>
    <row r="117" spans="2:10" x14ac:dyDescent="0.25">
      <c r="B117" s="1"/>
      <c r="C117" s="96"/>
      <c r="D117" s="96"/>
      <c r="E117" s="96"/>
      <c r="F117" s="96"/>
      <c r="G117" s="96"/>
      <c r="H117" s="96"/>
      <c r="I117" s="96"/>
      <c r="J117" s="96"/>
    </row>
    <row r="118" spans="2:10" x14ac:dyDescent="0.25">
      <c r="B118" s="1"/>
      <c r="C118" s="96"/>
      <c r="D118" s="96"/>
      <c r="E118" s="96"/>
      <c r="F118" s="96"/>
      <c r="G118" s="96"/>
      <c r="H118" s="96"/>
      <c r="I118" s="96"/>
      <c r="J118" s="96"/>
    </row>
    <row r="119" spans="2:10" x14ac:dyDescent="0.25">
      <c r="B119" s="141" t="s">
        <v>156</v>
      </c>
      <c r="C119" s="142"/>
      <c r="D119" s="142"/>
      <c r="E119" s="142"/>
      <c r="F119" s="142"/>
      <c r="G119" s="142"/>
      <c r="H119" s="142"/>
      <c r="I119" s="142"/>
      <c r="J119" s="143"/>
    </row>
    <row r="120" spans="2:10" x14ac:dyDescent="0.25">
      <c r="B120" s="144" t="s">
        <v>135</v>
      </c>
      <c r="C120" s="145"/>
      <c r="D120" s="145"/>
      <c r="E120" s="145"/>
      <c r="F120" s="145"/>
      <c r="G120" s="145"/>
      <c r="H120" s="145"/>
      <c r="I120" s="145"/>
      <c r="J120" s="146"/>
    </row>
    <row r="122" spans="2:10" ht="50.25" customHeight="1" x14ac:dyDescent="0.25">
      <c r="G122" s="277" t="s">
        <v>158</v>
      </c>
      <c r="H122" s="278"/>
      <c r="I122" s="278"/>
      <c r="J122" s="279"/>
    </row>
    <row r="123" spans="2:10" ht="15.75" customHeight="1" x14ac:dyDescent="0.25">
      <c r="G123" s="9"/>
      <c r="H123" s="9"/>
      <c r="I123" s="9"/>
      <c r="J123" s="9"/>
    </row>
    <row r="124" spans="2:10" ht="154.5" customHeight="1" x14ac:dyDescent="0.25">
      <c r="G124" s="274" t="s">
        <v>159</v>
      </c>
      <c r="H124" s="275"/>
      <c r="I124" s="275"/>
      <c r="J124" s="276"/>
    </row>
  </sheetData>
  <mergeCells count="10">
    <mergeCell ref="E6:J6"/>
    <mergeCell ref="E8:J8"/>
    <mergeCell ref="E10:J10"/>
    <mergeCell ref="B42:J42"/>
    <mergeCell ref="B85:J85"/>
    <mergeCell ref="G124:J124"/>
    <mergeCell ref="G122:J122"/>
    <mergeCell ref="G107:J107"/>
    <mergeCell ref="G110:J110"/>
    <mergeCell ref="G115:J115"/>
  </mergeCells>
  <pageMargins left="0.93" right="0.25" top="1.07" bottom="0.75" header="0.3" footer="0.3"/>
  <pageSetup scale="79" orientation="portrait" r:id="rId1"/>
  <rowBreaks count="1" manualBreakCount="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sheetPr>
  <dimension ref="B1:K152"/>
  <sheetViews>
    <sheetView showGridLines="0" zoomScale="85" zoomScaleNormal="85" workbookViewId="0">
      <selection activeCell="J44" sqref="J44"/>
    </sheetView>
  </sheetViews>
  <sheetFormatPr defaultRowHeight="15" x14ac:dyDescent="0.25"/>
  <cols>
    <col min="1" max="1" width="9.140625" style="9"/>
    <col min="2" max="2" width="33" style="9" customWidth="1"/>
    <col min="3" max="3" width="12.140625" style="152" customWidth="1"/>
    <col min="4" max="4" width="12.140625" style="35" customWidth="1"/>
    <col min="5" max="10" width="12.140625" style="91" customWidth="1"/>
    <col min="11" max="11" width="12.140625" style="19" customWidth="1"/>
    <col min="12" max="16384" width="9.140625" style="9"/>
  </cols>
  <sheetData>
    <row r="1" spans="2:11" x14ac:dyDescent="0.25">
      <c r="B1" s="1"/>
      <c r="E1" s="71"/>
      <c r="F1" s="72"/>
      <c r="G1" s="73"/>
      <c r="H1" s="73"/>
      <c r="I1" s="73"/>
      <c r="J1" s="74"/>
      <c r="K1" s="8"/>
    </row>
    <row r="2" spans="2:11" ht="15.75" thickBot="1" x14ac:dyDescent="0.3">
      <c r="B2" s="10"/>
      <c r="E2" s="75"/>
      <c r="F2" s="76"/>
      <c r="G2" s="77"/>
      <c r="H2" s="77"/>
      <c r="I2" s="77"/>
      <c r="J2" s="78"/>
      <c r="K2" s="14"/>
    </row>
    <row r="3" spans="2:11" ht="15.75" x14ac:dyDescent="0.25">
      <c r="B3" s="45" t="s">
        <v>139</v>
      </c>
      <c r="C3" s="249"/>
      <c r="D3" s="47"/>
      <c r="E3" s="79"/>
      <c r="F3" s="80"/>
      <c r="G3" s="81"/>
      <c r="H3" s="81"/>
      <c r="I3" s="81"/>
      <c r="J3" s="82"/>
      <c r="K3" s="44"/>
    </row>
    <row r="4" spans="2:11" ht="16.5" thickBot="1" x14ac:dyDescent="0.3">
      <c r="B4" s="245" t="s">
        <v>138</v>
      </c>
      <c r="C4" s="250"/>
      <c r="D4" s="54"/>
      <c r="E4" s="83"/>
      <c r="F4" s="84"/>
      <c r="G4" s="85"/>
      <c r="H4" s="85"/>
      <c r="I4" s="85"/>
      <c r="J4" s="86"/>
      <c r="K4" s="44"/>
    </row>
    <row r="5" spans="2:11" x14ac:dyDescent="0.25">
      <c r="B5" s="17"/>
      <c r="D5" s="31"/>
      <c r="E5" s="31"/>
      <c r="F5" s="30"/>
      <c r="G5" s="30"/>
      <c r="H5" s="30"/>
      <c r="I5" s="30"/>
      <c r="J5" s="87"/>
      <c r="K5" s="34"/>
    </row>
    <row r="6" spans="2:11" x14ac:dyDescent="0.25">
      <c r="B6" s="2"/>
      <c r="C6" s="251" t="s">
        <v>39</v>
      </c>
      <c r="D6" s="28" t="s">
        <v>68</v>
      </c>
      <c r="E6" s="28" t="s">
        <v>69</v>
      </c>
      <c r="F6" s="28" t="s">
        <v>78</v>
      </c>
      <c r="G6" s="28" t="s">
        <v>79</v>
      </c>
      <c r="H6" s="28" t="s">
        <v>88</v>
      </c>
      <c r="I6" s="28" t="s">
        <v>89</v>
      </c>
      <c r="J6" s="88" t="s">
        <v>90</v>
      </c>
      <c r="K6" s="15"/>
    </row>
    <row r="7" spans="2:11" ht="64.5" thickBot="1" x14ac:dyDescent="0.3">
      <c r="B7" s="20"/>
      <c r="C7" s="252" t="s">
        <v>61</v>
      </c>
      <c r="D7" s="29" t="s">
        <v>62</v>
      </c>
      <c r="E7" s="29" t="s">
        <v>58</v>
      </c>
      <c r="F7" s="29" t="s">
        <v>0</v>
      </c>
      <c r="G7" s="29" t="s">
        <v>1</v>
      </c>
      <c r="H7" s="29" t="s">
        <v>59</v>
      </c>
      <c r="I7" s="29" t="s">
        <v>60</v>
      </c>
      <c r="J7" s="89" t="s">
        <v>2</v>
      </c>
      <c r="K7" s="15"/>
    </row>
    <row r="8" spans="2:11" x14ac:dyDescent="0.25">
      <c r="B8" s="17" t="s">
        <v>3</v>
      </c>
      <c r="C8" s="253">
        <v>55</v>
      </c>
      <c r="D8" s="90">
        <v>73.099999999999994</v>
      </c>
      <c r="E8" s="30">
        <v>63.9</v>
      </c>
      <c r="F8" s="30">
        <v>52.1</v>
      </c>
      <c r="G8" s="30">
        <v>48.2</v>
      </c>
      <c r="H8" s="30">
        <v>60.3</v>
      </c>
      <c r="I8" s="30">
        <v>42.8</v>
      </c>
      <c r="J8" s="87">
        <v>18</v>
      </c>
      <c r="K8" s="34"/>
    </row>
    <row r="9" spans="2:11" x14ac:dyDescent="0.25">
      <c r="B9" s="2" t="s">
        <v>4</v>
      </c>
      <c r="E9" s="35"/>
      <c r="F9" s="35"/>
      <c r="G9" s="35"/>
      <c r="H9" s="35"/>
      <c r="I9" s="35"/>
      <c r="J9" s="92"/>
      <c r="K9" s="34"/>
    </row>
    <row r="10" spans="2:11" x14ac:dyDescent="0.25">
      <c r="B10" s="3" t="s">
        <v>5</v>
      </c>
      <c r="C10" s="152">
        <v>62</v>
      </c>
      <c r="D10" s="93">
        <v>50.9</v>
      </c>
      <c r="E10" s="35">
        <v>40.799999999999997</v>
      </c>
      <c r="F10" s="35">
        <v>29.8</v>
      </c>
      <c r="G10" s="35">
        <v>27.1</v>
      </c>
      <c r="H10" s="35">
        <v>42</v>
      </c>
      <c r="I10" s="35">
        <v>26.7</v>
      </c>
      <c r="J10" s="92">
        <v>21.7</v>
      </c>
      <c r="K10" s="34"/>
    </row>
    <row r="11" spans="2:11" x14ac:dyDescent="0.25">
      <c r="B11" s="3" t="s">
        <v>6</v>
      </c>
      <c r="C11" s="152">
        <v>67</v>
      </c>
      <c r="D11" s="93">
        <v>61.5</v>
      </c>
      <c r="E11" s="35">
        <v>54.2</v>
      </c>
      <c r="F11" s="35">
        <v>38.1</v>
      </c>
      <c r="G11" s="35">
        <v>33.799999999999997</v>
      </c>
      <c r="H11" s="35">
        <v>54.5</v>
      </c>
      <c r="I11" s="35">
        <v>39.1</v>
      </c>
      <c r="J11" s="92">
        <v>17.100000000000001</v>
      </c>
      <c r="K11" s="34"/>
    </row>
    <row r="12" spans="2:11" x14ac:dyDescent="0.25">
      <c r="B12" s="3" t="s">
        <v>7</v>
      </c>
      <c r="C12" s="152">
        <v>63</v>
      </c>
      <c r="D12" s="93">
        <v>76.7</v>
      </c>
      <c r="E12" s="35">
        <v>69.5</v>
      </c>
      <c r="F12" s="35">
        <v>51.2</v>
      </c>
      <c r="G12" s="35">
        <v>45.6</v>
      </c>
      <c r="H12" s="35">
        <v>57.6</v>
      </c>
      <c r="I12" s="35">
        <v>41.8</v>
      </c>
      <c r="J12" s="92">
        <v>17.2</v>
      </c>
      <c r="K12" s="34"/>
    </row>
    <row r="13" spans="2:11" x14ac:dyDescent="0.25">
      <c r="B13" s="3" t="s">
        <v>8</v>
      </c>
      <c r="C13" s="152">
        <v>55</v>
      </c>
      <c r="D13" s="93">
        <v>86.9</v>
      </c>
      <c r="E13" s="35">
        <v>75.8</v>
      </c>
      <c r="F13" s="35">
        <v>68.900000000000006</v>
      </c>
      <c r="G13" s="35">
        <v>63.4</v>
      </c>
      <c r="H13" s="35">
        <v>72.2</v>
      </c>
      <c r="I13" s="35">
        <v>52.5</v>
      </c>
      <c r="J13" s="92">
        <v>12.8</v>
      </c>
      <c r="K13" s="34"/>
    </row>
    <row r="14" spans="2:11" x14ac:dyDescent="0.25">
      <c r="B14" s="3" t="s">
        <v>9</v>
      </c>
      <c r="C14" s="152">
        <v>34</v>
      </c>
      <c r="D14" s="93">
        <v>96.6</v>
      </c>
      <c r="E14" s="35">
        <v>86.5</v>
      </c>
      <c r="F14" s="35">
        <v>85.2</v>
      </c>
      <c r="G14" s="35">
        <v>84</v>
      </c>
      <c r="H14" s="35">
        <v>81.7</v>
      </c>
      <c r="I14" s="35">
        <v>59.2</v>
      </c>
      <c r="J14" s="92">
        <v>21.9</v>
      </c>
      <c r="K14" s="34"/>
    </row>
    <row r="15" spans="2:11" x14ac:dyDescent="0.25">
      <c r="B15" s="2" t="s">
        <v>10</v>
      </c>
      <c r="E15" s="35"/>
      <c r="F15" s="35"/>
      <c r="G15" s="35"/>
      <c r="H15" s="35"/>
      <c r="I15" s="35"/>
      <c r="J15" s="92"/>
      <c r="K15" s="34"/>
    </row>
    <row r="16" spans="2:11" x14ac:dyDescent="0.25">
      <c r="B16" s="3" t="s">
        <v>46</v>
      </c>
      <c r="C16" s="152">
        <v>65</v>
      </c>
      <c r="D16" s="93">
        <v>59.9</v>
      </c>
      <c r="E16" s="35">
        <v>50.3</v>
      </c>
      <c r="F16" s="35">
        <v>37.700000000000003</v>
      </c>
      <c r="G16" s="35">
        <v>34</v>
      </c>
      <c r="H16" s="35">
        <v>51.6</v>
      </c>
      <c r="I16" s="35">
        <v>34.5</v>
      </c>
      <c r="J16" s="92">
        <v>18.8</v>
      </c>
      <c r="K16" s="34"/>
    </row>
    <row r="17" spans="2:11" x14ac:dyDescent="0.25">
      <c r="B17" s="3" t="s">
        <v>47</v>
      </c>
      <c r="C17" s="152">
        <v>54</v>
      </c>
      <c r="D17" s="93">
        <v>81.400000000000006</v>
      </c>
      <c r="E17" s="35">
        <v>73.2</v>
      </c>
      <c r="F17" s="35">
        <v>57</v>
      </c>
      <c r="G17" s="35">
        <v>52</v>
      </c>
      <c r="H17" s="35">
        <v>59.1</v>
      </c>
      <c r="I17" s="35">
        <v>47.2</v>
      </c>
      <c r="J17" s="92">
        <v>12.3</v>
      </c>
      <c r="K17" s="34"/>
    </row>
    <row r="18" spans="2:11" x14ac:dyDescent="0.25">
      <c r="B18" s="3" t="s">
        <v>48</v>
      </c>
      <c r="C18" s="152">
        <v>48</v>
      </c>
      <c r="D18" s="93">
        <v>91</v>
      </c>
      <c r="E18" s="35">
        <v>79.5</v>
      </c>
      <c r="F18" s="35">
        <v>70.2</v>
      </c>
      <c r="G18" s="35">
        <v>66.2</v>
      </c>
      <c r="H18" s="35">
        <v>70.8</v>
      </c>
      <c r="I18" s="35">
        <v>49.2</v>
      </c>
      <c r="J18" s="92">
        <v>17.600000000000001</v>
      </c>
      <c r="K18" s="34"/>
    </row>
    <row r="19" spans="2:11" x14ac:dyDescent="0.25">
      <c r="B19" s="3" t="s">
        <v>49</v>
      </c>
      <c r="C19" s="152">
        <v>47</v>
      </c>
      <c r="D19" s="93">
        <v>95.3</v>
      </c>
      <c r="E19" s="35">
        <v>86.2</v>
      </c>
      <c r="F19" s="35">
        <v>80.3</v>
      </c>
      <c r="G19" s="35">
        <v>75.900000000000006</v>
      </c>
      <c r="H19" s="35">
        <v>74.7</v>
      </c>
      <c r="I19" s="35">
        <v>52.9</v>
      </c>
      <c r="J19" s="92">
        <v>18.7</v>
      </c>
      <c r="K19" s="34"/>
    </row>
    <row r="20" spans="2:11" x14ac:dyDescent="0.25">
      <c r="B20" s="3" t="s">
        <v>50</v>
      </c>
      <c r="C20" s="152">
        <v>27</v>
      </c>
      <c r="D20" s="93">
        <v>97.2</v>
      </c>
      <c r="E20" s="35">
        <v>90.9</v>
      </c>
      <c r="F20" s="35">
        <v>91.7</v>
      </c>
      <c r="G20" s="35">
        <v>89.7</v>
      </c>
      <c r="H20" s="35">
        <v>88.3</v>
      </c>
      <c r="I20" s="35">
        <v>66.7</v>
      </c>
      <c r="J20" s="92">
        <v>23.8</v>
      </c>
      <c r="K20" s="34"/>
    </row>
    <row r="21" spans="2:11" x14ac:dyDescent="0.25">
      <c r="B21" s="2" t="s">
        <v>11</v>
      </c>
      <c r="E21" s="35"/>
      <c r="F21" s="35"/>
      <c r="G21" s="35"/>
      <c r="H21" s="35"/>
      <c r="I21" s="35"/>
      <c r="J21" s="92"/>
      <c r="K21" s="34"/>
    </row>
    <row r="22" spans="2:11" x14ac:dyDescent="0.25">
      <c r="B22" s="3" t="s">
        <v>12</v>
      </c>
      <c r="C22" s="152">
        <v>61</v>
      </c>
      <c r="D22" s="35" t="s">
        <v>38</v>
      </c>
      <c r="E22" s="35" t="s">
        <v>38</v>
      </c>
      <c r="F22" s="35" t="s">
        <v>38</v>
      </c>
      <c r="G22" s="35" t="s">
        <v>38</v>
      </c>
      <c r="H22" s="35" t="s">
        <v>38</v>
      </c>
      <c r="I22" s="35" t="s">
        <v>38</v>
      </c>
      <c r="J22" s="92" t="s">
        <v>38</v>
      </c>
      <c r="K22" s="34"/>
    </row>
    <row r="23" spans="2:11" x14ac:dyDescent="0.25">
      <c r="B23" s="3" t="s">
        <v>13</v>
      </c>
      <c r="C23" s="153">
        <v>54</v>
      </c>
      <c r="D23" s="38" t="s">
        <v>38</v>
      </c>
      <c r="E23" s="38" t="s">
        <v>38</v>
      </c>
      <c r="F23" s="35" t="s">
        <v>38</v>
      </c>
      <c r="G23" s="35" t="s">
        <v>38</v>
      </c>
      <c r="H23" s="35" t="s">
        <v>38</v>
      </c>
      <c r="I23" s="35" t="s">
        <v>38</v>
      </c>
      <c r="J23" s="92" t="s">
        <v>38</v>
      </c>
      <c r="K23" s="34"/>
    </row>
    <row r="24" spans="2:11" x14ac:dyDescent="0.25">
      <c r="B24" s="2" t="s">
        <v>14</v>
      </c>
      <c r="C24" s="153"/>
      <c r="D24" s="38"/>
      <c r="E24" s="38"/>
      <c r="F24" s="35"/>
      <c r="G24" s="35"/>
      <c r="H24" s="35"/>
      <c r="I24" s="35"/>
      <c r="J24" s="92"/>
      <c r="K24" s="34"/>
    </row>
    <row r="25" spans="2:11" x14ac:dyDescent="0.25">
      <c r="B25" s="3" t="s">
        <v>15</v>
      </c>
      <c r="C25" s="152">
        <v>47</v>
      </c>
      <c r="D25" s="93">
        <v>87.8</v>
      </c>
      <c r="E25" s="35">
        <v>75.3</v>
      </c>
      <c r="F25" s="35">
        <v>71</v>
      </c>
      <c r="G25" s="35">
        <v>67.900000000000006</v>
      </c>
      <c r="H25" s="35">
        <v>73.900000000000006</v>
      </c>
      <c r="I25" s="35">
        <v>52.4</v>
      </c>
      <c r="J25" s="92">
        <v>17.899999999999999</v>
      </c>
      <c r="K25" s="34"/>
    </row>
    <row r="26" spans="2:11" x14ac:dyDescent="0.25">
      <c r="B26" s="3" t="s">
        <v>16</v>
      </c>
      <c r="C26" s="152">
        <v>62</v>
      </c>
      <c r="D26" s="93">
        <v>66.7</v>
      </c>
      <c r="E26" s="35">
        <v>59</v>
      </c>
      <c r="F26" s="35">
        <v>44.4</v>
      </c>
      <c r="G26" s="35">
        <v>40.1</v>
      </c>
      <c r="H26" s="35">
        <v>54.6</v>
      </c>
      <c r="I26" s="35">
        <v>38.799999999999997</v>
      </c>
      <c r="J26" s="92">
        <v>18.100000000000001</v>
      </c>
      <c r="K26" s="34"/>
    </row>
    <row r="27" spans="2:11" x14ac:dyDescent="0.25">
      <c r="B27" s="2" t="s">
        <v>17</v>
      </c>
      <c r="E27" s="35"/>
      <c r="F27" s="35"/>
      <c r="G27" s="35"/>
      <c r="H27" s="35"/>
      <c r="I27" s="35"/>
      <c r="J27" s="92"/>
      <c r="K27" s="34"/>
    </row>
    <row r="28" spans="2:11" x14ac:dyDescent="0.25">
      <c r="B28" s="3" t="s">
        <v>40</v>
      </c>
      <c r="C28" s="152">
        <v>63</v>
      </c>
      <c r="D28" s="93">
        <v>77.8</v>
      </c>
      <c r="E28" s="35">
        <v>73.8</v>
      </c>
      <c r="F28" s="35">
        <v>52.5</v>
      </c>
      <c r="G28" s="35">
        <v>48.5</v>
      </c>
      <c r="H28" s="35">
        <v>66</v>
      </c>
      <c r="I28" s="35">
        <v>51.3</v>
      </c>
      <c r="J28" s="92">
        <v>12.7</v>
      </c>
      <c r="K28" s="34"/>
    </row>
    <row r="29" spans="2:11" x14ac:dyDescent="0.25">
      <c r="B29" s="3" t="s">
        <v>41</v>
      </c>
      <c r="C29" s="152">
        <v>54</v>
      </c>
      <c r="D29" s="93">
        <v>78.2</v>
      </c>
      <c r="E29" s="35">
        <v>53.5</v>
      </c>
      <c r="F29" s="35">
        <v>60.5</v>
      </c>
      <c r="G29" s="35">
        <v>58.6</v>
      </c>
      <c r="H29" s="35">
        <v>66.3</v>
      </c>
      <c r="I29" s="35">
        <v>41.1</v>
      </c>
      <c r="J29" s="92">
        <v>19.7</v>
      </c>
      <c r="K29" s="34"/>
    </row>
    <row r="30" spans="2:11" x14ac:dyDescent="0.25">
      <c r="B30" s="3" t="s">
        <v>42</v>
      </c>
      <c r="C30" s="152">
        <v>41</v>
      </c>
      <c r="D30" s="93">
        <v>60.5</v>
      </c>
      <c r="E30" s="35">
        <v>55.6</v>
      </c>
      <c r="F30" s="35">
        <v>48.3</v>
      </c>
      <c r="G30" s="35">
        <v>40.5</v>
      </c>
      <c r="H30" s="35">
        <v>37.700000000000003</v>
      </c>
      <c r="I30" s="35">
        <v>22.4</v>
      </c>
      <c r="J30" s="92">
        <v>26.4</v>
      </c>
      <c r="K30" s="34"/>
    </row>
    <row r="31" spans="2:11" x14ac:dyDescent="0.25">
      <c r="B31" s="3" t="s">
        <v>43</v>
      </c>
      <c r="C31" s="152">
        <v>63</v>
      </c>
      <c r="D31" s="93">
        <v>30.6</v>
      </c>
      <c r="E31" s="35">
        <v>23.2</v>
      </c>
      <c r="F31" s="35">
        <v>17.8</v>
      </c>
      <c r="G31" s="35">
        <v>15.8</v>
      </c>
      <c r="H31" s="35">
        <v>37.200000000000003</v>
      </c>
      <c r="I31" s="35">
        <v>14.8</v>
      </c>
      <c r="J31" s="92">
        <v>42.1</v>
      </c>
      <c r="K31" s="34"/>
    </row>
    <row r="32" spans="2:11" x14ac:dyDescent="0.25">
      <c r="B32" s="3" t="s">
        <v>44</v>
      </c>
      <c r="C32" s="152">
        <v>26</v>
      </c>
      <c r="D32" s="93">
        <v>94.3</v>
      </c>
      <c r="E32" s="35">
        <v>85.8</v>
      </c>
      <c r="F32" s="35">
        <v>88.1</v>
      </c>
      <c r="G32" s="35">
        <v>86.4</v>
      </c>
      <c r="H32" s="35">
        <v>77.900000000000006</v>
      </c>
      <c r="I32" s="35">
        <v>55.1</v>
      </c>
      <c r="J32" s="92">
        <v>19.899999999999999</v>
      </c>
      <c r="K32" s="34"/>
    </row>
    <row r="33" spans="2:11" ht="15.75" thickBot="1" x14ac:dyDescent="0.3">
      <c r="B33" s="4" t="s">
        <v>45</v>
      </c>
      <c r="C33" s="254">
        <v>39</v>
      </c>
      <c r="D33" s="94">
        <v>64</v>
      </c>
      <c r="E33" s="41">
        <v>51.8</v>
      </c>
      <c r="F33" s="41">
        <v>43.7</v>
      </c>
      <c r="G33" s="41">
        <v>42.6</v>
      </c>
      <c r="H33" s="41">
        <v>19.899999999999999</v>
      </c>
      <c r="I33" s="41">
        <v>3.5</v>
      </c>
      <c r="J33" s="95">
        <v>60.4</v>
      </c>
      <c r="K33" s="34"/>
    </row>
    <row r="34" spans="2:11" x14ac:dyDescent="0.25">
      <c r="B34" s="1"/>
    </row>
    <row r="35" spans="2:11" x14ac:dyDescent="0.25">
      <c r="B35" s="1"/>
      <c r="C35" s="255"/>
      <c r="D35" s="96"/>
      <c r="E35" s="96"/>
      <c r="F35" s="96"/>
      <c r="G35" s="96"/>
      <c r="H35" s="96"/>
      <c r="I35" s="96"/>
      <c r="J35" s="96"/>
      <c r="K35" s="9"/>
    </row>
    <row r="36" spans="2:11" x14ac:dyDescent="0.25">
      <c r="B36" s="1"/>
      <c r="C36" s="255"/>
      <c r="D36" s="96"/>
      <c r="E36" s="96"/>
      <c r="F36" s="96"/>
      <c r="G36" s="96"/>
      <c r="H36" s="96"/>
      <c r="I36" s="96"/>
      <c r="J36" s="96"/>
      <c r="K36" s="9"/>
    </row>
    <row r="37" spans="2:11" x14ac:dyDescent="0.25">
      <c r="B37" s="1"/>
      <c r="C37" s="255"/>
      <c r="D37" s="96"/>
      <c r="E37" s="96"/>
      <c r="F37" s="96"/>
      <c r="G37" s="96"/>
      <c r="H37" s="96"/>
      <c r="I37" s="96"/>
      <c r="J37" s="96"/>
      <c r="K37" s="9"/>
    </row>
    <row r="38" spans="2:11" x14ac:dyDescent="0.25">
      <c r="B38" s="1"/>
      <c r="C38" s="255"/>
      <c r="D38" s="96"/>
      <c r="E38" s="96"/>
      <c r="F38" s="96"/>
      <c r="G38" s="96"/>
      <c r="H38" s="96"/>
      <c r="I38" s="96"/>
      <c r="J38" s="96"/>
      <c r="K38" s="9"/>
    </row>
    <row r="39" spans="2:11" x14ac:dyDescent="0.25">
      <c r="B39" s="1"/>
      <c r="C39" s="255"/>
      <c r="D39" s="96"/>
      <c r="E39" s="96"/>
      <c r="F39" s="96"/>
      <c r="G39" s="96"/>
      <c r="H39" s="96"/>
      <c r="I39" s="96"/>
      <c r="J39" s="96"/>
      <c r="K39" s="9"/>
    </row>
    <row r="40" spans="2:11" x14ac:dyDescent="0.25">
      <c r="B40" s="1"/>
      <c r="C40" s="255"/>
      <c r="D40" s="96"/>
      <c r="E40" s="96"/>
      <c r="F40" s="96"/>
      <c r="G40" s="96"/>
      <c r="H40" s="96"/>
      <c r="I40" s="96"/>
      <c r="J40" s="96"/>
      <c r="K40" s="9"/>
    </row>
    <row r="41" spans="2:11" x14ac:dyDescent="0.25">
      <c r="B41" s="1"/>
      <c r="C41" s="255"/>
      <c r="D41" s="96"/>
      <c r="E41" s="96"/>
      <c r="F41" s="96"/>
      <c r="G41" s="96"/>
      <c r="H41" s="96"/>
      <c r="I41" s="96"/>
      <c r="J41" s="96"/>
      <c r="K41" s="9"/>
    </row>
    <row r="42" spans="2:11" x14ac:dyDescent="0.25">
      <c r="B42" s="1"/>
      <c r="C42" s="255"/>
      <c r="D42" s="96"/>
      <c r="E42" s="96"/>
      <c r="F42" s="96"/>
      <c r="G42" s="96"/>
      <c r="H42" s="96"/>
      <c r="I42" s="96"/>
      <c r="J42" s="96"/>
      <c r="K42" s="9"/>
    </row>
    <row r="43" spans="2:11" x14ac:dyDescent="0.25">
      <c r="B43" s="1"/>
      <c r="C43" s="255"/>
      <c r="D43" s="96"/>
      <c r="E43" s="96"/>
      <c r="F43" s="96"/>
      <c r="G43" s="96"/>
      <c r="H43" s="96"/>
      <c r="I43" s="96"/>
      <c r="J43" s="96"/>
      <c r="K43" s="9"/>
    </row>
    <row r="44" spans="2:11" x14ac:dyDescent="0.25">
      <c r="B44" s="1"/>
      <c r="C44" s="255"/>
      <c r="D44" s="96"/>
      <c r="E44" s="96"/>
      <c r="F44" s="96"/>
      <c r="G44" s="96"/>
      <c r="H44" s="96"/>
      <c r="I44" s="96"/>
      <c r="J44" s="96"/>
      <c r="K44" s="9"/>
    </row>
    <row r="45" spans="2:11" x14ac:dyDescent="0.25">
      <c r="B45" s="1"/>
      <c r="C45" s="255"/>
      <c r="D45" s="96"/>
      <c r="E45" s="96"/>
      <c r="F45" s="96"/>
      <c r="G45" s="96"/>
      <c r="H45" s="96"/>
      <c r="I45" s="96"/>
      <c r="J45" s="96"/>
      <c r="K45" s="9"/>
    </row>
    <row r="46" spans="2:11" x14ac:dyDescent="0.25">
      <c r="B46" s="1"/>
      <c r="C46" s="255"/>
      <c r="D46" s="96"/>
      <c r="E46" s="96"/>
      <c r="F46" s="96"/>
      <c r="G46" s="96"/>
      <c r="H46" s="96"/>
      <c r="I46" s="96"/>
      <c r="J46" s="96"/>
      <c r="K46" s="9"/>
    </row>
    <row r="47" spans="2:11" x14ac:dyDescent="0.25">
      <c r="B47" s="1"/>
      <c r="C47" s="255"/>
      <c r="D47" s="96"/>
      <c r="E47" s="96"/>
      <c r="F47" s="96"/>
      <c r="G47" s="96"/>
      <c r="H47" s="96"/>
      <c r="I47" s="96"/>
      <c r="J47" s="96"/>
      <c r="K47" s="9"/>
    </row>
    <row r="48" spans="2:11" x14ac:dyDescent="0.25">
      <c r="B48" s="1"/>
      <c r="C48" s="255"/>
      <c r="D48" s="96"/>
      <c r="E48" s="96"/>
      <c r="F48" s="96"/>
      <c r="G48" s="96"/>
      <c r="H48" s="96"/>
      <c r="I48" s="96"/>
      <c r="J48" s="96"/>
      <c r="K48" s="9"/>
    </row>
    <row r="49" spans="2:11" x14ac:dyDescent="0.25">
      <c r="B49" s="1"/>
      <c r="C49" s="255"/>
      <c r="D49" s="96"/>
      <c r="E49" s="96"/>
      <c r="F49" s="96"/>
      <c r="G49" s="96"/>
      <c r="H49" s="96"/>
      <c r="I49" s="96"/>
      <c r="J49" s="96"/>
      <c r="K49" s="9"/>
    </row>
    <row r="50" spans="2:11" x14ac:dyDescent="0.25">
      <c r="B50" s="1"/>
      <c r="C50" s="255"/>
      <c r="D50" s="96"/>
      <c r="E50" s="96"/>
      <c r="F50" s="96"/>
      <c r="G50" s="96"/>
      <c r="H50" s="96"/>
      <c r="I50" s="96"/>
      <c r="J50" s="96"/>
      <c r="K50" s="9"/>
    </row>
    <row r="51" spans="2:11" x14ac:dyDescent="0.25">
      <c r="B51" s="1"/>
      <c r="C51" s="255"/>
      <c r="D51" s="96"/>
      <c r="E51" s="96"/>
      <c r="F51" s="96"/>
      <c r="G51" s="96"/>
      <c r="H51" s="96"/>
      <c r="I51" s="96"/>
      <c r="J51" s="96"/>
      <c r="K51" s="9"/>
    </row>
    <row r="52" spans="2:11" x14ac:dyDescent="0.25">
      <c r="B52" s="1"/>
      <c r="C52" s="255"/>
      <c r="D52" s="96"/>
      <c r="E52" s="96"/>
      <c r="F52" s="96"/>
      <c r="G52" s="96"/>
      <c r="H52" s="96"/>
      <c r="I52" s="96"/>
      <c r="J52" s="96"/>
      <c r="K52" s="9"/>
    </row>
    <row r="53" spans="2:11" x14ac:dyDescent="0.25">
      <c r="B53" s="1"/>
      <c r="C53" s="255"/>
      <c r="D53" s="96"/>
      <c r="E53" s="96"/>
      <c r="F53" s="96"/>
      <c r="G53" s="96"/>
      <c r="H53" s="96"/>
      <c r="I53" s="96"/>
      <c r="J53" s="96"/>
      <c r="K53" s="9"/>
    </row>
    <row r="54" spans="2:11" x14ac:dyDescent="0.25">
      <c r="B54" s="1"/>
      <c r="C54" s="255"/>
      <c r="D54" s="96"/>
      <c r="E54" s="96"/>
      <c r="F54" s="96"/>
      <c r="G54" s="96"/>
      <c r="H54" s="96"/>
      <c r="I54" s="96"/>
      <c r="J54" s="96"/>
      <c r="K54" s="9"/>
    </row>
    <row r="55" spans="2:11" x14ac:dyDescent="0.25">
      <c r="B55" s="1"/>
      <c r="C55" s="255"/>
      <c r="D55" s="96"/>
      <c r="E55" s="96"/>
      <c r="F55" s="96"/>
      <c r="G55" s="96"/>
      <c r="H55" s="96"/>
      <c r="I55" s="96"/>
      <c r="J55" s="96"/>
      <c r="K55" s="9"/>
    </row>
    <row r="56" spans="2:11" x14ac:dyDescent="0.25">
      <c r="B56" s="1"/>
      <c r="C56" s="255"/>
      <c r="D56" s="96"/>
      <c r="E56" s="96"/>
      <c r="F56" s="96"/>
      <c r="G56" s="96"/>
      <c r="H56" s="96"/>
      <c r="I56" s="96"/>
      <c r="J56" s="96"/>
      <c r="K56" s="9"/>
    </row>
    <row r="57" spans="2:11" x14ac:dyDescent="0.25">
      <c r="B57" s="1"/>
      <c r="C57" s="255"/>
      <c r="D57" s="96"/>
      <c r="E57" s="96"/>
      <c r="F57" s="96"/>
      <c r="G57" s="96"/>
      <c r="H57" s="96"/>
      <c r="I57" s="96"/>
      <c r="J57" s="96"/>
      <c r="K57" s="9"/>
    </row>
    <row r="58" spans="2:11" x14ac:dyDescent="0.25">
      <c r="B58" s="1"/>
      <c r="C58" s="255"/>
      <c r="D58" s="96"/>
      <c r="E58" s="96"/>
      <c r="F58" s="96"/>
      <c r="G58" s="96"/>
      <c r="H58" s="96"/>
      <c r="I58" s="96"/>
      <c r="J58" s="96"/>
      <c r="K58" s="9"/>
    </row>
    <row r="59" spans="2:11" x14ac:dyDescent="0.25">
      <c r="B59" s="1"/>
      <c r="C59" s="255"/>
      <c r="D59" s="96"/>
      <c r="E59" s="96"/>
      <c r="F59" s="96"/>
      <c r="G59" s="96"/>
      <c r="H59" s="96"/>
      <c r="I59" s="96"/>
      <c r="J59" s="96"/>
      <c r="K59" s="9"/>
    </row>
    <row r="60" spans="2:11" x14ac:dyDescent="0.25">
      <c r="B60" s="1"/>
      <c r="C60" s="255"/>
      <c r="D60" s="96"/>
      <c r="E60" s="96"/>
      <c r="F60" s="96"/>
      <c r="G60" s="96"/>
      <c r="H60" s="96"/>
      <c r="I60" s="96"/>
      <c r="J60" s="96"/>
      <c r="K60" s="9"/>
    </row>
    <row r="61" spans="2:11" x14ac:dyDescent="0.25">
      <c r="B61" s="1"/>
      <c r="C61" s="255"/>
      <c r="D61" s="96"/>
      <c r="E61" s="96"/>
      <c r="F61" s="96"/>
      <c r="G61" s="96"/>
      <c r="H61" s="96"/>
      <c r="I61" s="96"/>
      <c r="J61" s="96"/>
      <c r="K61" s="9"/>
    </row>
    <row r="62" spans="2:11" x14ac:dyDescent="0.25">
      <c r="B62" s="1"/>
      <c r="C62" s="255"/>
      <c r="D62" s="96"/>
      <c r="E62" s="96"/>
      <c r="F62" s="96"/>
      <c r="G62" s="96"/>
      <c r="H62" s="96"/>
      <c r="I62" s="96"/>
      <c r="J62" s="96"/>
      <c r="K62" s="9"/>
    </row>
    <row r="63" spans="2:11" x14ac:dyDescent="0.25">
      <c r="B63" s="1"/>
      <c r="C63" s="255"/>
      <c r="D63" s="96"/>
      <c r="E63" s="96"/>
      <c r="F63" s="96"/>
      <c r="G63" s="96"/>
      <c r="H63" s="96"/>
      <c r="I63" s="96"/>
      <c r="J63" s="96"/>
      <c r="K63" s="9"/>
    </row>
    <row r="64" spans="2:11" x14ac:dyDescent="0.25">
      <c r="B64" s="1"/>
      <c r="C64" s="255"/>
      <c r="D64" s="96"/>
      <c r="E64" s="96"/>
      <c r="F64" s="96"/>
      <c r="G64" s="96"/>
      <c r="H64" s="96"/>
      <c r="I64" s="96"/>
      <c r="J64" s="96"/>
      <c r="K64" s="9"/>
    </row>
    <row r="65" spans="2:11" x14ac:dyDescent="0.25">
      <c r="B65" s="1"/>
      <c r="C65" s="255"/>
      <c r="D65" s="96"/>
      <c r="E65" s="96"/>
      <c r="F65" s="96"/>
      <c r="G65" s="96"/>
      <c r="H65" s="96"/>
      <c r="I65" s="96"/>
      <c r="J65" s="96"/>
      <c r="K65" s="9"/>
    </row>
    <row r="66" spans="2:11" x14ac:dyDescent="0.25">
      <c r="B66" s="1"/>
      <c r="C66" s="255"/>
      <c r="D66" s="96"/>
      <c r="E66" s="96"/>
      <c r="F66" s="96"/>
      <c r="G66" s="96"/>
      <c r="H66" s="96"/>
      <c r="I66" s="96"/>
      <c r="J66" s="96"/>
      <c r="K66" s="9"/>
    </row>
    <row r="67" spans="2:11" x14ac:dyDescent="0.25">
      <c r="B67" s="1"/>
      <c r="C67" s="255"/>
      <c r="D67" s="96"/>
      <c r="E67" s="96"/>
      <c r="F67" s="96"/>
      <c r="G67" s="96"/>
      <c r="H67" s="96"/>
      <c r="I67" s="96"/>
      <c r="J67" s="96"/>
      <c r="K67" s="9"/>
    </row>
    <row r="68" spans="2:11" x14ac:dyDescent="0.25">
      <c r="B68" s="1"/>
      <c r="C68" s="255"/>
      <c r="D68" s="96"/>
      <c r="E68" s="96"/>
      <c r="F68" s="96"/>
      <c r="G68" s="96"/>
      <c r="H68" s="96"/>
      <c r="I68" s="96"/>
      <c r="J68" s="96"/>
      <c r="K68" s="9"/>
    </row>
    <row r="69" spans="2:11" x14ac:dyDescent="0.25">
      <c r="B69" s="1"/>
      <c r="C69" s="255"/>
      <c r="D69" s="96"/>
      <c r="E69" s="96"/>
      <c r="F69" s="96"/>
      <c r="G69" s="96"/>
      <c r="H69" s="96"/>
      <c r="I69" s="96"/>
      <c r="J69" s="96"/>
      <c r="K69" s="9"/>
    </row>
    <row r="70" spans="2:11" x14ac:dyDescent="0.25">
      <c r="B70" s="1"/>
      <c r="C70" s="255"/>
      <c r="D70" s="96"/>
      <c r="E70" s="96"/>
      <c r="F70" s="96"/>
      <c r="G70" s="96"/>
      <c r="H70" s="96"/>
      <c r="I70" s="96"/>
      <c r="J70" s="96"/>
      <c r="K70" s="9"/>
    </row>
    <row r="71" spans="2:11" x14ac:dyDescent="0.25">
      <c r="B71" s="1"/>
      <c r="C71" s="255"/>
      <c r="D71" s="96"/>
      <c r="E71" s="96"/>
      <c r="F71" s="96"/>
      <c r="G71" s="96"/>
      <c r="H71" s="96"/>
      <c r="I71" s="96"/>
      <c r="J71" s="96"/>
      <c r="K71" s="9"/>
    </row>
    <row r="72" spans="2:11" x14ac:dyDescent="0.25">
      <c r="B72" s="1"/>
      <c r="C72" s="255"/>
      <c r="D72" s="96"/>
      <c r="E72" s="96"/>
      <c r="F72" s="96"/>
      <c r="G72" s="96"/>
      <c r="H72" s="96"/>
      <c r="I72" s="96"/>
      <c r="J72" s="96"/>
      <c r="K72" s="9"/>
    </row>
    <row r="73" spans="2:11" x14ac:dyDescent="0.25">
      <c r="B73" s="1"/>
      <c r="C73" s="255"/>
      <c r="D73" s="96"/>
      <c r="E73" s="96"/>
      <c r="F73" s="96"/>
      <c r="G73" s="96"/>
      <c r="H73" s="96"/>
      <c r="I73" s="96"/>
      <c r="J73" s="96"/>
      <c r="K73" s="9"/>
    </row>
    <row r="74" spans="2:11" x14ac:dyDescent="0.25">
      <c r="B74" s="1"/>
      <c r="C74" s="255"/>
      <c r="D74" s="96"/>
      <c r="E74" s="96"/>
      <c r="F74" s="96"/>
      <c r="G74" s="96"/>
      <c r="H74" s="96"/>
      <c r="I74" s="96"/>
      <c r="J74" s="96"/>
      <c r="K74" s="9"/>
    </row>
    <row r="75" spans="2:11" x14ac:dyDescent="0.25">
      <c r="B75" s="1"/>
      <c r="C75" s="255"/>
      <c r="D75" s="96"/>
      <c r="E75" s="96"/>
      <c r="F75" s="96"/>
      <c r="G75" s="96"/>
      <c r="H75" s="96"/>
      <c r="I75" s="96"/>
      <c r="J75" s="96"/>
      <c r="K75" s="9"/>
    </row>
    <row r="76" spans="2:11" x14ac:dyDescent="0.25">
      <c r="B76" s="1"/>
      <c r="C76" s="255"/>
      <c r="D76" s="96"/>
      <c r="E76" s="96"/>
      <c r="F76" s="96"/>
      <c r="G76" s="96"/>
      <c r="H76" s="96"/>
      <c r="I76" s="96"/>
      <c r="J76" s="96"/>
      <c r="K76" s="9"/>
    </row>
    <row r="77" spans="2:11" x14ac:dyDescent="0.25">
      <c r="B77" s="1"/>
      <c r="C77" s="255"/>
      <c r="D77" s="96"/>
      <c r="E77" s="96"/>
      <c r="F77" s="96"/>
      <c r="G77" s="96"/>
      <c r="H77" s="96"/>
      <c r="I77" s="96"/>
      <c r="J77" s="96"/>
      <c r="K77" s="9"/>
    </row>
    <row r="78" spans="2:11" x14ac:dyDescent="0.25">
      <c r="B78" s="1"/>
      <c r="C78" s="255"/>
      <c r="D78" s="96"/>
      <c r="E78" s="96"/>
      <c r="F78" s="96"/>
      <c r="G78" s="96"/>
      <c r="H78" s="96"/>
      <c r="I78" s="96"/>
      <c r="J78" s="96"/>
      <c r="K78" s="9"/>
    </row>
    <row r="79" spans="2:11" x14ac:dyDescent="0.25">
      <c r="B79" s="1"/>
      <c r="C79" s="255"/>
      <c r="D79" s="96"/>
      <c r="E79" s="96"/>
      <c r="F79" s="96"/>
      <c r="G79" s="96"/>
      <c r="H79" s="96"/>
      <c r="I79" s="96"/>
      <c r="J79" s="96"/>
      <c r="K79" s="9"/>
    </row>
    <row r="80" spans="2:11" x14ac:dyDescent="0.25">
      <c r="B80" s="1"/>
      <c r="C80" s="255"/>
      <c r="D80" s="96"/>
      <c r="E80" s="96"/>
      <c r="F80" s="96"/>
      <c r="G80" s="96"/>
      <c r="H80" s="96"/>
      <c r="I80" s="96"/>
      <c r="J80" s="96"/>
      <c r="K80" s="9"/>
    </row>
    <row r="81" spans="2:11" x14ac:dyDescent="0.25">
      <c r="B81" s="1"/>
      <c r="C81" s="255"/>
      <c r="D81" s="96"/>
      <c r="E81" s="96"/>
      <c r="F81" s="96"/>
      <c r="G81" s="96"/>
      <c r="H81" s="96"/>
      <c r="I81" s="96"/>
      <c r="J81" s="96"/>
      <c r="K81" s="9"/>
    </row>
    <row r="82" spans="2:11" x14ac:dyDescent="0.25">
      <c r="B82" s="1"/>
      <c r="C82" s="255"/>
      <c r="D82" s="96"/>
      <c r="E82" s="96"/>
      <c r="F82" s="96"/>
      <c r="G82" s="96"/>
      <c r="H82" s="96"/>
      <c r="I82" s="96"/>
      <c r="J82" s="96"/>
      <c r="K82" s="9"/>
    </row>
    <row r="83" spans="2:11" x14ac:dyDescent="0.25">
      <c r="B83" s="1"/>
      <c r="C83" s="255"/>
      <c r="D83" s="96"/>
      <c r="E83" s="96"/>
      <c r="F83" s="96"/>
      <c r="G83" s="96"/>
      <c r="H83" s="96"/>
      <c r="I83" s="96"/>
      <c r="J83" s="96"/>
      <c r="K83" s="9"/>
    </row>
    <row r="84" spans="2:11" x14ac:dyDescent="0.25">
      <c r="B84" s="1"/>
      <c r="C84" s="255"/>
      <c r="D84" s="96"/>
      <c r="E84" s="96"/>
      <c r="F84" s="96"/>
      <c r="G84" s="96"/>
      <c r="H84" s="96"/>
      <c r="I84" s="96"/>
      <c r="J84" s="96"/>
      <c r="K84" s="9"/>
    </row>
    <row r="85" spans="2:11" x14ac:dyDescent="0.25">
      <c r="B85" s="1"/>
      <c r="C85" s="255"/>
      <c r="D85" s="96"/>
      <c r="E85" s="96"/>
      <c r="F85" s="96"/>
      <c r="G85" s="96"/>
      <c r="H85" s="96"/>
      <c r="I85" s="96"/>
      <c r="J85" s="96"/>
      <c r="K85" s="9"/>
    </row>
    <row r="86" spans="2:11" x14ac:dyDescent="0.25">
      <c r="B86" s="1"/>
      <c r="C86" s="255"/>
      <c r="D86" s="96"/>
      <c r="E86" s="96"/>
      <c r="F86" s="96"/>
      <c r="G86" s="96"/>
      <c r="H86" s="96"/>
      <c r="I86" s="96"/>
      <c r="J86" s="96"/>
      <c r="K86" s="9"/>
    </row>
    <row r="87" spans="2:11" x14ac:dyDescent="0.25">
      <c r="B87" s="1"/>
      <c r="C87" s="255"/>
      <c r="D87" s="96"/>
      <c r="E87" s="96"/>
      <c r="F87" s="96"/>
      <c r="G87" s="96"/>
      <c r="H87" s="96"/>
      <c r="I87" s="96"/>
      <c r="J87" s="96"/>
      <c r="K87" s="9"/>
    </row>
    <row r="88" spans="2:11" x14ac:dyDescent="0.25">
      <c r="B88" s="1"/>
      <c r="C88" s="255"/>
      <c r="D88" s="96"/>
      <c r="E88" s="96"/>
      <c r="F88" s="96"/>
      <c r="G88" s="96"/>
      <c r="H88" s="96"/>
      <c r="I88" s="96"/>
      <c r="J88" s="96"/>
      <c r="K88" s="9"/>
    </row>
    <row r="89" spans="2:11" x14ac:dyDescent="0.25">
      <c r="B89" s="1"/>
      <c r="C89" s="255"/>
      <c r="D89" s="96"/>
      <c r="E89" s="96"/>
      <c r="F89" s="96"/>
      <c r="G89" s="96"/>
      <c r="H89" s="96"/>
      <c r="I89" s="96"/>
      <c r="J89" s="96"/>
      <c r="K89" s="9"/>
    </row>
    <row r="90" spans="2:11" x14ac:dyDescent="0.25">
      <c r="B90" s="1"/>
      <c r="C90" s="255"/>
      <c r="D90" s="96"/>
      <c r="E90" s="96"/>
      <c r="F90" s="96"/>
      <c r="G90" s="96"/>
      <c r="H90" s="96"/>
      <c r="I90" s="96"/>
      <c r="J90" s="96"/>
      <c r="K90" s="9"/>
    </row>
    <row r="91" spans="2:11" x14ac:dyDescent="0.25">
      <c r="B91" s="1"/>
      <c r="C91" s="255"/>
      <c r="D91" s="96"/>
      <c r="E91" s="96"/>
      <c r="F91" s="96"/>
      <c r="G91" s="96"/>
      <c r="H91" s="96"/>
      <c r="I91" s="96"/>
      <c r="J91" s="96"/>
      <c r="K91" s="9"/>
    </row>
    <row r="92" spans="2:11" x14ac:dyDescent="0.25">
      <c r="B92" s="1"/>
      <c r="C92" s="255"/>
      <c r="D92" s="96"/>
      <c r="E92" s="96"/>
      <c r="F92" s="96"/>
      <c r="G92" s="96"/>
      <c r="H92" s="96"/>
      <c r="I92" s="96"/>
      <c r="J92" s="96"/>
      <c r="K92" s="9"/>
    </row>
    <row r="93" spans="2:11" x14ac:dyDescent="0.25">
      <c r="B93" s="1"/>
      <c r="C93" s="255"/>
      <c r="D93" s="96"/>
      <c r="E93" s="96"/>
      <c r="F93" s="96"/>
      <c r="G93" s="96"/>
      <c r="H93" s="96"/>
      <c r="I93" s="96"/>
      <c r="J93" s="96"/>
      <c r="K93" s="9"/>
    </row>
    <row r="94" spans="2:11" x14ac:dyDescent="0.25">
      <c r="B94" s="1"/>
      <c r="C94" s="255"/>
      <c r="D94" s="96"/>
      <c r="E94" s="96"/>
      <c r="F94" s="96"/>
      <c r="G94" s="96"/>
      <c r="H94" s="96"/>
      <c r="I94" s="96"/>
      <c r="J94" s="96"/>
      <c r="K94" s="9"/>
    </row>
    <row r="95" spans="2:11" x14ac:dyDescent="0.25">
      <c r="B95" s="1"/>
      <c r="C95" s="255"/>
      <c r="D95" s="96"/>
      <c r="E95" s="96"/>
      <c r="F95" s="96"/>
      <c r="G95" s="96"/>
      <c r="H95" s="96"/>
      <c r="I95" s="96"/>
      <c r="J95" s="96"/>
      <c r="K95" s="9"/>
    </row>
    <row r="96" spans="2:11" x14ac:dyDescent="0.25">
      <c r="B96" s="1"/>
      <c r="C96" s="255"/>
      <c r="D96" s="96"/>
      <c r="E96" s="96"/>
      <c r="F96" s="96"/>
      <c r="G96" s="96"/>
      <c r="H96" s="96"/>
      <c r="I96" s="96"/>
      <c r="J96" s="96"/>
      <c r="K96" s="9"/>
    </row>
    <row r="97" spans="2:11" x14ac:dyDescent="0.25">
      <c r="B97" s="1"/>
      <c r="C97" s="255"/>
      <c r="D97" s="96"/>
      <c r="E97" s="96"/>
      <c r="F97" s="96"/>
      <c r="G97" s="96"/>
      <c r="H97" s="96"/>
      <c r="I97" s="96"/>
      <c r="J97" s="96"/>
      <c r="K97" s="9"/>
    </row>
    <row r="98" spans="2:11" x14ac:dyDescent="0.25">
      <c r="B98" s="1"/>
      <c r="C98" s="255"/>
      <c r="D98" s="96"/>
      <c r="E98" s="96"/>
      <c r="F98" s="96"/>
      <c r="G98" s="96"/>
      <c r="H98" s="96"/>
      <c r="I98" s="96"/>
      <c r="J98" s="96"/>
      <c r="K98" s="9"/>
    </row>
    <row r="99" spans="2:11" x14ac:dyDescent="0.25">
      <c r="B99" s="1"/>
      <c r="C99" s="255"/>
      <c r="D99" s="96"/>
      <c r="E99" s="96"/>
      <c r="F99" s="96"/>
      <c r="G99" s="96"/>
      <c r="H99" s="96"/>
      <c r="I99" s="96"/>
      <c r="J99" s="96"/>
      <c r="K99" s="9"/>
    </row>
    <row r="100" spans="2:11" x14ac:dyDescent="0.25">
      <c r="B100" s="1"/>
      <c r="C100" s="255"/>
      <c r="D100" s="96"/>
      <c r="E100" s="96"/>
      <c r="F100" s="96"/>
      <c r="G100" s="96"/>
      <c r="H100" s="96"/>
      <c r="I100" s="96"/>
      <c r="J100" s="96"/>
      <c r="K100" s="9"/>
    </row>
    <row r="101" spans="2:11" x14ac:dyDescent="0.25">
      <c r="B101" s="1"/>
      <c r="C101" s="255"/>
      <c r="D101" s="96"/>
      <c r="E101" s="96"/>
      <c r="F101" s="96"/>
      <c r="G101" s="96"/>
      <c r="H101" s="96"/>
      <c r="I101" s="96"/>
      <c r="J101" s="96"/>
      <c r="K101" s="9"/>
    </row>
    <row r="102" spans="2:11" x14ac:dyDescent="0.25">
      <c r="B102" s="1"/>
      <c r="C102" s="255"/>
      <c r="D102" s="96"/>
      <c r="E102" s="96"/>
      <c r="F102" s="96"/>
      <c r="G102" s="96"/>
      <c r="H102" s="96"/>
      <c r="I102" s="96"/>
      <c r="J102" s="96"/>
      <c r="K102" s="9"/>
    </row>
    <row r="103" spans="2:11" x14ac:dyDescent="0.25">
      <c r="B103" s="1"/>
      <c r="C103" s="255"/>
      <c r="D103" s="96"/>
      <c r="E103" s="96"/>
      <c r="F103" s="96"/>
      <c r="G103" s="96"/>
      <c r="H103" s="96"/>
      <c r="I103" s="96"/>
      <c r="J103" s="96"/>
      <c r="K103" s="9"/>
    </row>
    <row r="104" spans="2:11" x14ac:dyDescent="0.25">
      <c r="B104" s="1"/>
      <c r="C104" s="255"/>
      <c r="D104" s="96"/>
      <c r="E104" s="96"/>
      <c r="F104" s="96"/>
      <c r="G104" s="96"/>
      <c r="H104" s="96"/>
      <c r="I104" s="96"/>
      <c r="J104" s="96"/>
      <c r="K104" s="9"/>
    </row>
    <row r="105" spans="2:11" x14ac:dyDescent="0.25">
      <c r="B105" s="1"/>
      <c r="C105" s="255"/>
      <c r="D105" s="96"/>
      <c r="E105" s="96"/>
      <c r="F105" s="96"/>
      <c r="G105" s="96"/>
      <c r="H105" s="96"/>
      <c r="I105" s="96"/>
      <c r="J105" s="96"/>
      <c r="K105" s="9"/>
    </row>
    <row r="106" spans="2:11" x14ac:dyDescent="0.25">
      <c r="B106" s="1"/>
      <c r="C106" s="255"/>
      <c r="D106" s="96"/>
      <c r="E106" s="96"/>
      <c r="F106" s="96"/>
      <c r="G106" s="96"/>
      <c r="H106" s="96"/>
      <c r="I106" s="96"/>
      <c r="J106" s="96"/>
      <c r="K106" s="9"/>
    </row>
    <row r="107" spans="2:11" x14ac:dyDescent="0.25">
      <c r="B107" s="1"/>
      <c r="C107" s="255"/>
      <c r="D107" s="96"/>
      <c r="E107" s="96"/>
      <c r="F107" s="96"/>
      <c r="G107" s="96"/>
      <c r="H107" s="96"/>
      <c r="I107" s="96"/>
      <c r="J107" s="96"/>
      <c r="K107" s="9"/>
    </row>
    <row r="108" spans="2:11" x14ac:dyDescent="0.25">
      <c r="B108" s="1"/>
      <c r="C108" s="255"/>
      <c r="D108" s="96"/>
      <c r="E108" s="96"/>
      <c r="F108" s="96"/>
      <c r="G108" s="96"/>
      <c r="H108" s="96"/>
      <c r="I108" s="96"/>
      <c r="J108" s="96"/>
      <c r="K108" s="9"/>
    </row>
    <row r="109" spans="2:11" x14ac:dyDescent="0.25">
      <c r="B109" s="1"/>
      <c r="C109" s="255"/>
      <c r="D109" s="96"/>
      <c r="E109" s="96"/>
      <c r="F109" s="96"/>
      <c r="G109" s="96"/>
      <c r="H109" s="96"/>
      <c r="I109" s="96"/>
      <c r="J109" s="96"/>
      <c r="K109" s="9"/>
    </row>
    <row r="110" spans="2:11" x14ac:dyDescent="0.25">
      <c r="B110" s="1"/>
      <c r="C110" s="255"/>
      <c r="D110" s="96"/>
      <c r="E110" s="96"/>
      <c r="F110" s="96"/>
      <c r="G110" s="96"/>
      <c r="H110" s="96"/>
      <c r="I110" s="96"/>
      <c r="J110" s="96"/>
      <c r="K110" s="9"/>
    </row>
    <row r="111" spans="2:11" x14ac:dyDescent="0.25">
      <c r="B111" s="1"/>
      <c r="C111" s="255"/>
      <c r="D111" s="96"/>
      <c r="E111" s="96"/>
      <c r="F111" s="96"/>
      <c r="G111" s="96"/>
      <c r="H111" s="96"/>
      <c r="I111" s="96"/>
      <c r="J111" s="96"/>
      <c r="K111" s="9"/>
    </row>
    <row r="112" spans="2:11" x14ac:dyDescent="0.25">
      <c r="B112" s="1"/>
      <c r="C112" s="255"/>
      <c r="D112" s="96"/>
      <c r="E112" s="96"/>
      <c r="F112" s="96"/>
      <c r="G112" s="96"/>
      <c r="H112" s="96"/>
      <c r="I112" s="96"/>
      <c r="J112" s="96"/>
      <c r="K112" s="9"/>
    </row>
    <row r="113" spans="2:11" x14ac:dyDescent="0.25">
      <c r="B113" s="1"/>
      <c r="C113" s="255"/>
      <c r="D113" s="96"/>
      <c r="E113" s="96"/>
      <c r="F113" s="96"/>
      <c r="G113" s="96"/>
      <c r="H113" s="96"/>
      <c r="I113" s="96"/>
      <c r="J113" s="96"/>
      <c r="K113" s="9"/>
    </row>
    <row r="114" spans="2:11" x14ac:dyDescent="0.25">
      <c r="B114" s="1"/>
      <c r="C114" s="255"/>
      <c r="D114" s="96"/>
      <c r="E114" s="96"/>
      <c r="F114" s="96"/>
      <c r="G114" s="96"/>
      <c r="H114" s="96"/>
      <c r="I114" s="96"/>
      <c r="J114" s="96"/>
      <c r="K114" s="9"/>
    </row>
    <row r="115" spans="2:11" x14ac:dyDescent="0.25">
      <c r="B115" s="1"/>
      <c r="C115" s="255"/>
      <c r="D115" s="96"/>
      <c r="E115" s="96"/>
      <c r="F115" s="96"/>
      <c r="G115" s="96"/>
      <c r="H115" s="96"/>
      <c r="I115" s="96"/>
      <c r="J115" s="96"/>
      <c r="K115" s="9"/>
    </row>
    <row r="116" spans="2:11" x14ac:dyDescent="0.25">
      <c r="B116" s="1"/>
      <c r="C116" s="255"/>
      <c r="D116" s="96"/>
      <c r="E116" s="96"/>
      <c r="F116" s="96"/>
      <c r="G116" s="96"/>
      <c r="H116" s="96"/>
      <c r="I116" s="96"/>
      <c r="J116" s="96"/>
      <c r="K116" s="9"/>
    </row>
    <row r="117" spans="2:11" x14ac:dyDescent="0.25">
      <c r="B117" s="1"/>
      <c r="C117" s="255"/>
      <c r="D117" s="96"/>
      <c r="E117" s="96"/>
      <c r="F117" s="96"/>
      <c r="G117" s="96"/>
      <c r="H117" s="96"/>
      <c r="I117" s="96"/>
      <c r="J117" s="96"/>
      <c r="K117" s="9"/>
    </row>
    <row r="118" spans="2:11" x14ac:dyDescent="0.25">
      <c r="B118" s="1"/>
      <c r="C118" s="255"/>
      <c r="D118" s="96"/>
      <c r="E118" s="96"/>
      <c r="F118" s="96"/>
      <c r="G118" s="96"/>
      <c r="H118" s="96"/>
      <c r="I118" s="96"/>
      <c r="J118" s="96"/>
      <c r="K118" s="9"/>
    </row>
    <row r="119" spans="2:11" x14ac:dyDescent="0.25">
      <c r="B119" s="1"/>
      <c r="C119" s="255"/>
      <c r="D119" s="96"/>
      <c r="E119" s="96"/>
      <c r="F119" s="96"/>
      <c r="G119" s="96"/>
      <c r="H119" s="96"/>
      <c r="I119" s="96"/>
      <c r="J119" s="96"/>
      <c r="K119" s="9"/>
    </row>
    <row r="120" spans="2:11" x14ac:dyDescent="0.25">
      <c r="B120" s="1"/>
      <c r="C120" s="255"/>
      <c r="D120" s="96"/>
      <c r="E120" s="96"/>
      <c r="F120" s="96"/>
      <c r="G120" s="96"/>
      <c r="H120" s="96"/>
      <c r="I120" s="96"/>
      <c r="J120" s="96"/>
      <c r="K120" s="9"/>
    </row>
    <row r="121" spans="2:11" x14ac:dyDescent="0.25">
      <c r="B121" s="1"/>
      <c r="C121" s="255"/>
      <c r="D121" s="96"/>
      <c r="E121" s="96"/>
      <c r="F121" s="96"/>
      <c r="G121" s="96"/>
      <c r="H121" s="96"/>
      <c r="I121" s="96"/>
      <c r="J121" s="96"/>
      <c r="K121" s="9"/>
    </row>
    <row r="122" spans="2:11" x14ac:dyDescent="0.25">
      <c r="B122" s="1"/>
      <c r="C122" s="255"/>
      <c r="D122" s="96"/>
      <c r="E122" s="96"/>
      <c r="F122" s="96"/>
      <c r="G122" s="96"/>
      <c r="H122" s="96"/>
      <c r="I122" s="96"/>
      <c r="J122" s="96"/>
      <c r="K122" s="9"/>
    </row>
    <row r="123" spans="2:11" x14ac:dyDescent="0.25">
      <c r="B123" s="1"/>
      <c r="C123" s="255"/>
      <c r="D123" s="96"/>
      <c r="E123" s="96"/>
      <c r="F123" s="96"/>
      <c r="G123" s="96"/>
      <c r="H123" s="96"/>
      <c r="I123" s="96"/>
      <c r="J123" s="96"/>
      <c r="K123" s="9"/>
    </row>
    <row r="124" spans="2:11" x14ac:dyDescent="0.25">
      <c r="B124" s="1"/>
      <c r="C124" s="255"/>
      <c r="D124" s="96"/>
      <c r="E124" s="96"/>
      <c r="F124" s="96"/>
      <c r="G124" s="96"/>
      <c r="H124" s="96"/>
      <c r="I124" s="96"/>
      <c r="J124" s="96"/>
      <c r="K124" s="9"/>
    </row>
    <row r="125" spans="2:11" x14ac:dyDescent="0.25">
      <c r="B125" s="1"/>
      <c r="C125" s="255"/>
      <c r="D125" s="96"/>
      <c r="E125" s="96"/>
      <c r="F125" s="96"/>
      <c r="G125" s="96"/>
      <c r="H125" s="96"/>
      <c r="I125" s="96"/>
      <c r="J125" s="96"/>
      <c r="K125" s="9"/>
    </row>
    <row r="126" spans="2:11" x14ac:dyDescent="0.25">
      <c r="B126" s="1"/>
      <c r="C126" s="255"/>
      <c r="D126" s="96"/>
      <c r="E126" s="96"/>
      <c r="F126" s="96"/>
      <c r="G126" s="96"/>
      <c r="H126" s="96"/>
      <c r="I126" s="96"/>
      <c r="J126" s="96"/>
      <c r="K126" s="9"/>
    </row>
    <row r="127" spans="2:11" x14ac:dyDescent="0.25">
      <c r="B127" s="1"/>
      <c r="C127" s="255"/>
      <c r="D127" s="96"/>
      <c r="E127" s="96"/>
      <c r="F127" s="96"/>
      <c r="G127" s="96"/>
      <c r="H127" s="96"/>
      <c r="I127" s="96"/>
      <c r="J127" s="96"/>
      <c r="K127" s="9"/>
    </row>
    <row r="128" spans="2:11" x14ac:dyDescent="0.25">
      <c r="B128" s="1"/>
      <c r="C128" s="255"/>
      <c r="D128" s="96"/>
      <c r="E128" s="96"/>
      <c r="F128" s="96"/>
      <c r="G128" s="96"/>
      <c r="H128" s="96"/>
      <c r="I128" s="96"/>
      <c r="J128" s="96"/>
      <c r="K128" s="9"/>
    </row>
    <row r="129" spans="2:11" x14ac:dyDescent="0.25">
      <c r="B129" s="1"/>
      <c r="C129" s="255"/>
      <c r="D129" s="96"/>
      <c r="E129" s="96"/>
      <c r="F129" s="96"/>
      <c r="G129" s="96"/>
      <c r="H129" s="96"/>
      <c r="I129" s="96"/>
      <c r="J129" s="96"/>
      <c r="K129" s="9"/>
    </row>
    <row r="130" spans="2:11" x14ac:dyDescent="0.25">
      <c r="B130" s="1"/>
      <c r="C130" s="255"/>
      <c r="D130" s="96"/>
      <c r="E130" s="96"/>
      <c r="F130" s="96"/>
      <c r="G130" s="96"/>
      <c r="H130" s="96"/>
      <c r="I130" s="96"/>
      <c r="J130" s="96"/>
      <c r="K130" s="9"/>
    </row>
    <row r="131" spans="2:11" x14ac:dyDescent="0.25">
      <c r="B131" s="1"/>
      <c r="C131" s="255"/>
      <c r="D131" s="96"/>
      <c r="E131" s="96"/>
      <c r="F131" s="96"/>
      <c r="G131" s="96"/>
      <c r="H131" s="96"/>
      <c r="I131" s="96"/>
      <c r="J131" s="96"/>
      <c r="K131" s="9"/>
    </row>
    <row r="132" spans="2:11" x14ac:dyDescent="0.25">
      <c r="B132" s="1"/>
      <c r="C132" s="255"/>
      <c r="D132" s="96"/>
      <c r="E132" s="96"/>
      <c r="F132" s="96"/>
      <c r="G132" s="96"/>
      <c r="H132" s="96"/>
      <c r="I132" s="96"/>
      <c r="J132" s="96"/>
      <c r="K132" s="9"/>
    </row>
    <row r="133" spans="2:11" x14ac:dyDescent="0.25">
      <c r="B133" s="1"/>
      <c r="C133" s="255"/>
      <c r="D133" s="96"/>
      <c r="E133" s="96"/>
      <c r="F133" s="96"/>
      <c r="G133" s="96"/>
      <c r="H133" s="96"/>
      <c r="I133" s="96"/>
      <c r="J133" s="96"/>
      <c r="K133" s="9"/>
    </row>
    <row r="134" spans="2:11" x14ac:dyDescent="0.25">
      <c r="B134" s="1"/>
      <c r="C134" s="255"/>
      <c r="D134" s="96"/>
      <c r="E134" s="96"/>
      <c r="F134" s="96"/>
      <c r="G134" s="96"/>
      <c r="H134" s="96"/>
      <c r="I134" s="96"/>
      <c r="J134" s="96"/>
      <c r="K134" s="9"/>
    </row>
    <row r="135" spans="2:11" x14ac:dyDescent="0.25">
      <c r="B135" s="1"/>
      <c r="C135" s="255"/>
      <c r="D135" s="96"/>
      <c r="E135" s="96"/>
      <c r="F135" s="96"/>
      <c r="G135" s="96"/>
      <c r="H135" s="96"/>
      <c r="I135" s="96"/>
      <c r="J135" s="96"/>
      <c r="K135" s="9"/>
    </row>
    <row r="136" spans="2:11" x14ac:dyDescent="0.25">
      <c r="B136" s="1"/>
      <c r="C136" s="255"/>
      <c r="D136" s="96"/>
      <c r="E136" s="96"/>
      <c r="F136" s="96"/>
      <c r="G136" s="96"/>
      <c r="H136" s="96"/>
      <c r="I136" s="96"/>
      <c r="J136" s="96"/>
      <c r="K136" s="9"/>
    </row>
    <row r="137" spans="2:11" x14ac:dyDescent="0.25">
      <c r="B137" s="1"/>
      <c r="C137" s="255"/>
      <c r="D137" s="96"/>
      <c r="E137" s="96"/>
      <c r="F137" s="96"/>
      <c r="G137" s="96"/>
      <c r="H137" s="96"/>
      <c r="I137" s="96"/>
      <c r="J137" s="96"/>
      <c r="K137" s="9"/>
    </row>
    <row r="138" spans="2:11" x14ac:dyDescent="0.25">
      <c r="B138" s="1"/>
      <c r="C138" s="255"/>
      <c r="D138" s="96"/>
      <c r="E138" s="96"/>
      <c r="F138" s="96"/>
      <c r="G138" s="96"/>
      <c r="H138" s="96"/>
      <c r="I138" s="96"/>
      <c r="J138" s="96"/>
      <c r="K138" s="9"/>
    </row>
    <row r="139" spans="2:11" x14ac:dyDescent="0.25">
      <c r="B139" s="1"/>
      <c r="C139" s="255"/>
      <c r="D139" s="96"/>
      <c r="E139" s="96"/>
      <c r="F139" s="96"/>
      <c r="G139" s="96"/>
      <c r="H139" s="96"/>
      <c r="I139" s="96"/>
      <c r="J139" s="96"/>
      <c r="K139" s="9"/>
    </row>
    <row r="140" spans="2:11" x14ac:dyDescent="0.25">
      <c r="B140" s="1"/>
      <c r="C140" s="255"/>
      <c r="D140" s="96"/>
      <c r="E140" s="96"/>
      <c r="F140" s="96"/>
      <c r="G140" s="96"/>
      <c r="H140" s="96"/>
      <c r="I140" s="96"/>
      <c r="J140" s="96"/>
      <c r="K140" s="9"/>
    </row>
    <row r="141" spans="2:11" x14ac:dyDescent="0.25">
      <c r="B141" s="1"/>
      <c r="C141" s="255"/>
      <c r="D141" s="96"/>
      <c r="E141" s="96"/>
      <c r="F141" s="96"/>
      <c r="G141" s="96"/>
      <c r="H141" s="96"/>
      <c r="I141" s="96"/>
      <c r="J141" s="96"/>
      <c r="K141" s="9"/>
    </row>
    <row r="142" spans="2:11" x14ac:dyDescent="0.25">
      <c r="B142" s="1"/>
      <c r="C142" s="255"/>
      <c r="D142" s="96"/>
      <c r="E142" s="96"/>
      <c r="F142" s="96"/>
      <c r="G142" s="96"/>
      <c r="H142" s="96"/>
      <c r="I142" s="96"/>
      <c r="J142" s="96"/>
      <c r="K142" s="9"/>
    </row>
    <row r="143" spans="2:11" x14ac:dyDescent="0.25">
      <c r="B143" s="1"/>
      <c r="C143" s="255"/>
      <c r="D143" s="96"/>
      <c r="E143" s="96"/>
      <c r="F143" s="96"/>
      <c r="G143" s="96"/>
      <c r="H143" s="96"/>
      <c r="I143" s="96"/>
      <c r="J143" s="96"/>
      <c r="K143" s="9"/>
    </row>
    <row r="144" spans="2:11" x14ac:dyDescent="0.25">
      <c r="B144" s="1"/>
      <c r="C144" s="255"/>
      <c r="D144" s="96"/>
      <c r="E144" s="96"/>
      <c r="F144" s="96"/>
      <c r="G144" s="96"/>
      <c r="H144" s="96"/>
      <c r="I144" s="96"/>
      <c r="J144" s="96"/>
      <c r="K144" s="9"/>
    </row>
    <row r="145" spans="2:11" x14ac:dyDescent="0.25">
      <c r="B145" s="1"/>
      <c r="C145" s="255"/>
      <c r="D145" s="96"/>
      <c r="E145" s="96"/>
      <c r="F145" s="96"/>
      <c r="G145" s="96"/>
      <c r="H145" s="96"/>
      <c r="I145" s="96"/>
      <c r="J145" s="96"/>
      <c r="K145" s="9"/>
    </row>
    <row r="146" spans="2:11" x14ac:dyDescent="0.25">
      <c r="B146" s="1"/>
      <c r="C146" s="255"/>
      <c r="D146" s="96"/>
      <c r="E146" s="96"/>
      <c r="F146" s="96"/>
      <c r="G146" s="96"/>
      <c r="H146" s="96"/>
      <c r="I146" s="96"/>
      <c r="J146" s="96"/>
      <c r="K146" s="9"/>
    </row>
    <row r="147" spans="2:11" x14ac:dyDescent="0.25">
      <c r="B147" s="1"/>
      <c r="C147" s="255"/>
      <c r="D147" s="96"/>
      <c r="E147" s="96"/>
      <c r="F147" s="96"/>
      <c r="G147" s="96"/>
      <c r="H147" s="96"/>
      <c r="I147" s="96"/>
      <c r="J147" s="96"/>
      <c r="K147" s="9"/>
    </row>
    <row r="148" spans="2:11" x14ac:dyDescent="0.25">
      <c r="B148" s="1"/>
      <c r="C148" s="255"/>
      <c r="D148" s="96"/>
      <c r="E148" s="96"/>
      <c r="F148" s="96"/>
      <c r="G148" s="96"/>
      <c r="H148" s="96"/>
      <c r="I148" s="96"/>
      <c r="J148" s="96"/>
      <c r="K148" s="9"/>
    </row>
    <row r="149" spans="2:11" x14ac:dyDescent="0.25">
      <c r="B149" s="1"/>
      <c r="C149" s="255"/>
      <c r="D149" s="96"/>
      <c r="E149" s="96"/>
      <c r="F149" s="96"/>
      <c r="G149" s="96"/>
      <c r="H149" s="96"/>
      <c r="I149" s="96"/>
      <c r="J149" s="96"/>
      <c r="K149" s="9"/>
    </row>
    <row r="150" spans="2:11" x14ac:dyDescent="0.25">
      <c r="B150" s="1"/>
      <c r="C150" s="255"/>
      <c r="D150" s="96"/>
      <c r="E150" s="96"/>
      <c r="F150" s="96"/>
      <c r="G150" s="96"/>
      <c r="H150" s="96"/>
      <c r="I150" s="96"/>
      <c r="J150" s="96"/>
      <c r="K150" s="9"/>
    </row>
    <row r="151" spans="2:11" x14ac:dyDescent="0.25">
      <c r="B151" s="1"/>
      <c r="C151" s="255"/>
      <c r="D151" s="96"/>
      <c r="E151" s="96"/>
      <c r="F151" s="96"/>
      <c r="G151" s="96"/>
      <c r="H151" s="96"/>
      <c r="I151" s="96"/>
      <c r="J151" s="96"/>
      <c r="K151" s="9"/>
    </row>
    <row r="152" spans="2:11" x14ac:dyDescent="0.25">
      <c r="B152" s="1"/>
      <c r="C152" s="255"/>
      <c r="D152" s="96"/>
      <c r="E152" s="96"/>
      <c r="F152" s="96"/>
      <c r="G152" s="96"/>
      <c r="H152" s="96"/>
      <c r="I152" s="96"/>
      <c r="J152" s="96"/>
      <c r="K152" s="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sheetPr>
  <dimension ref="B1:L149"/>
  <sheetViews>
    <sheetView showGridLines="0" topLeftCell="A7" zoomScale="85" zoomScaleNormal="85" workbookViewId="0">
      <selection activeCell="J49" sqref="J49"/>
    </sheetView>
  </sheetViews>
  <sheetFormatPr defaultRowHeight="15" x14ac:dyDescent="0.25"/>
  <cols>
    <col min="1" max="1" width="9.140625" style="9"/>
    <col min="2" max="2" width="26.28515625" style="9" customWidth="1"/>
    <col min="3" max="3" width="12.140625" style="34" customWidth="1"/>
    <col min="4" max="4" width="12.140625" style="35" customWidth="1"/>
    <col min="5" max="11" width="12.140625" style="19" customWidth="1"/>
    <col min="12" max="16384" width="9.140625" style="9"/>
  </cols>
  <sheetData>
    <row r="1" spans="2:12" x14ac:dyDescent="0.25">
      <c r="B1" s="1"/>
      <c r="E1" s="5"/>
      <c r="F1" s="6"/>
      <c r="G1" s="7"/>
      <c r="H1" s="7"/>
      <c r="I1" s="7"/>
      <c r="J1" s="8"/>
      <c r="K1" s="8"/>
    </row>
    <row r="2" spans="2:12" ht="15.75" thickBot="1" x14ac:dyDescent="0.3">
      <c r="B2" s="10"/>
      <c r="E2" s="11"/>
      <c r="F2" s="12"/>
      <c r="G2" s="13"/>
      <c r="H2" s="13"/>
      <c r="I2" s="13"/>
      <c r="J2" s="14"/>
      <c r="K2" s="14"/>
    </row>
    <row r="3" spans="2:12" ht="15.75" x14ac:dyDescent="0.25">
      <c r="B3" s="45" t="s">
        <v>140</v>
      </c>
      <c r="C3" s="46"/>
      <c r="D3" s="47"/>
      <c r="E3" s="48"/>
      <c r="F3" s="49"/>
      <c r="G3" s="50"/>
      <c r="H3" s="50"/>
      <c r="I3" s="50"/>
      <c r="J3" s="51"/>
      <c r="K3" s="44"/>
    </row>
    <row r="4" spans="2:12" ht="16.5" thickBot="1" x14ac:dyDescent="0.3">
      <c r="B4" s="52" t="s">
        <v>36</v>
      </c>
      <c r="C4" s="53"/>
      <c r="D4" s="54"/>
      <c r="E4" s="55"/>
      <c r="F4" s="56"/>
      <c r="G4" s="57"/>
      <c r="H4" s="57"/>
      <c r="I4" s="57"/>
      <c r="J4" s="58"/>
      <c r="K4" s="44"/>
    </row>
    <row r="5" spans="2:12" x14ac:dyDescent="0.25">
      <c r="B5" s="17"/>
      <c r="C5" s="15"/>
      <c r="D5" s="31"/>
      <c r="E5" s="32"/>
      <c r="F5" s="18"/>
      <c r="G5" s="18"/>
      <c r="H5" s="18"/>
      <c r="I5" s="18"/>
      <c r="J5" s="33"/>
      <c r="K5" s="34"/>
    </row>
    <row r="6" spans="2:12" x14ac:dyDescent="0.25">
      <c r="B6" s="2"/>
      <c r="C6" s="15" t="s">
        <v>39</v>
      </c>
      <c r="D6" s="28" t="s">
        <v>68</v>
      </c>
      <c r="E6" s="15" t="s">
        <v>69</v>
      </c>
      <c r="F6" s="15" t="s">
        <v>78</v>
      </c>
      <c r="G6" s="15" t="s">
        <v>79</v>
      </c>
      <c r="H6" s="15" t="s">
        <v>88</v>
      </c>
      <c r="I6" s="15" t="s">
        <v>89</v>
      </c>
      <c r="J6" s="16" t="s">
        <v>90</v>
      </c>
      <c r="K6" s="15"/>
    </row>
    <row r="7" spans="2:12" ht="64.5" thickBot="1" x14ac:dyDescent="0.3">
      <c r="B7" s="20"/>
      <c r="C7" s="21" t="s">
        <v>61</v>
      </c>
      <c r="D7" s="29" t="s">
        <v>62</v>
      </c>
      <c r="E7" s="21" t="s">
        <v>58</v>
      </c>
      <c r="F7" s="21" t="s">
        <v>0</v>
      </c>
      <c r="G7" s="21" t="s">
        <v>1</v>
      </c>
      <c r="H7" s="21" t="s">
        <v>59</v>
      </c>
      <c r="I7" s="21" t="s">
        <v>60</v>
      </c>
      <c r="J7" s="22" t="s">
        <v>2</v>
      </c>
      <c r="K7" s="15"/>
    </row>
    <row r="8" spans="2:12" x14ac:dyDescent="0.25">
      <c r="B8" s="17" t="s">
        <v>3</v>
      </c>
      <c r="C8" s="18">
        <v>54</v>
      </c>
      <c r="D8" s="42">
        <v>60.9</v>
      </c>
      <c r="E8" s="18">
        <v>59.8</v>
      </c>
      <c r="F8" s="18">
        <v>38.799999999999997</v>
      </c>
      <c r="G8" s="18">
        <v>34.299999999999997</v>
      </c>
      <c r="H8" s="18">
        <f>26.6+6+6.8</f>
        <v>39.4</v>
      </c>
      <c r="I8" s="18"/>
      <c r="J8" s="33">
        <v>28.8</v>
      </c>
      <c r="K8" s="34"/>
    </row>
    <row r="9" spans="2:12" x14ac:dyDescent="0.25">
      <c r="B9" s="2" t="s">
        <v>4</v>
      </c>
      <c r="E9" s="34"/>
      <c r="F9" s="34"/>
      <c r="G9" s="34"/>
      <c r="H9" s="34"/>
      <c r="I9" s="34"/>
      <c r="J9" s="36"/>
      <c r="K9" s="34"/>
    </row>
    <row r="10" spans="2:12" x14ac:dyDescent="0.25">
      <c r="B10" s="3" t="s">
        <v>5</v>
      </c>
      <c r="C10" s="34">
        <v>63</v>
      </c>
      <c r="D10" s="43">
        <v>36.9</v>
      </c>
      <c r="E10" s="34">
        <v>35.799999999999997</v>
      </c>
      <c r="F10" s="34">
        <v>16.100000000000001</v>
      </c>
      <c r="G10" s="34">
        <v>12.4</v>
      </c>
      <c r="H10" s="34">
        <f>18.4+3.7+6.3</f>
        <v>28.4</v>
      </c>
      <c r="I10" s="34"/>
      <c r="J10" s="36">
        <v>24.9</v>
      </c>
      <c r="K10" s="34"/>
    </row>
    <row r="11" spans="2:12" x14ac:dyDescent="0.25">
      <c r="B11" s="3" t="s">
        <v>6</v>
      </c>
      <c r="C11" s="34">
        <v>60</v>
      </c>
      <c r="D11" s="43">
        <v>48.3</v>
      </c>
      <c r="E11" s="34">
        <v>48.6</v>
      </c>
      <c r="F11" s="34">
        <v>24.7</v>
      </c>
      <c r="G11" s="34">
        <v>20.2</v>
      </c>
      <c r="H11" s="34">
        <f>19+4.5+5.7</f>
        <v>29.2</v>
      </c>
      <c r="I11" s="34"/>
      <c r="J11" s="36">
        <v>27.7</v>
      </c>
      <c r="K11" s="34"/>
    </row>
    <row r="12" spans="2:12" x14ac:dyDescent="0.25">
      <c r="B12" s="3" t="s">
        <v>7</v>
      </c>
      <c r="C12" s="34">
        <v>52</v>
      </c>
      <c r="D12" s="43">
        <v>61.4</v>
      </c>
      <c r="E12" s="34">
        <v>62.6</v>
      </c>
      <c r="F12" s="34">
        <v>35.5</v>
      </c>
      <c r="G12" s="34">
        <v>29.4</v>
      </c>
      <c r="H12" s="34">
        <f>25.3+4.2+7.4</f>
        <v>36.9</v>
      </c>
      <c r="I12" s="34"/>
      <c r="J12" s="36">
        <v>30.8</v>
      </c>
      <c r="K12" s="34"/>
    </row>
    <row r="13" spans="2:12" x14ac:dyDescent="0.25">
      <c r="B13" s="3" t="s">
        <v>8</v>
      </c>
      <c r="C13" s="34">
        <v>47</v>
      </c>
      <c r="D13" s="43">
        <v>73.7</v>
      </c>
      <c r="E13" s="34">
        <v>73.7</v>
      </c>
      <c r="F13" s="34">
        <v>52.1</v>
      </c>
      <c r="G13" s="34">
        <v>47</v>
      </c>
      <c r="H13" s="34">
        <f>31.1+6.5+8.9</f>
        <v>46.5</v>
      </c>
      <c r="I13" s="34"/>
      <c r="J13" s="36">
        <v>31.9</v>
      </c>
      <c r="K13" s="34"/>
      <c r="L13" s="246"/>
    </row>
    <row r="14" spans="2:12" x14ac:dyDescent="0.25">
      <c r="B14" s="3" t="s">
        <v>9</v>
      </c>
      <c r="C14" s="34">
        <v>38</v>
      </c>
      <c r="D14" s="43">
        <v>91.9</v>
      </c>
      <c r="E14" s="34">
        <v>85.7</v>
      </c>
      <c r="F14" s="34">
        <v>77.3</v>
      </c>
      <c r="G14" s="34">
        <v>73.8</v>
      </c>
      <c r="H14" s="34">
        <f>42.3+12.2+6.2</f>
        <v>60.7</v>
      </c>
      <c r="I14" s="34"/>
      <c r="J14" s="36">
        <v>29.9</v>
      </c>
      <c r="K14" s="34"/>
    </row>
    <row r="15" spans="2:12" x14ac:dyDescent="0.25">
      <c r="B15" s="2" t="s">
        <v>10</v>
      </c>
      <c r="E15" s="34"/>
      <c r="F15" s="34"/>
      <c r="G15" s="34"/>
      <c r="H15" s="34"/>
      <c r="I15" s="34"/>
      <c r="J15" s="36"/>
      <c r="K15" s="34"/>
    </row>
    <row r="16" spans="2:12" x14ac:dyDescent="0.25">
      <c r="B16" s="3" t="s">
        <v>46</v>
      </c>
      <c r="C16" s="34">
        <v>57</v>
      </c>
      <c r="D16" s="43">
        <v>50.1</v>
      </c>
      <c r="E16" s="34">
        <v>47.5</v>
      </c>
      <c r="F16" s="34">
        <v>26.7</v>
      </c>
      <c r="G16" s="34">
        <v>22.1</v>
      </c>
      <c r="H16" s="34">
        <f>20.8+4.5+6.5</f>
        <v>31.8</v>
      </c>
      <c r="I16" s="34"/>
      <c r="J16" s="36">
        <v>28.1</v>
      </c>
      <c r="K16" s="34"/>
    </row>
    <row r="17" spans="2:11" x14ac:dyDescent="0.25">
      <c r="B17" s="3" t="s">
        <v>47</v>
      </c>
      <c r="C17" s="34">
        <v>47</v>
      </c>
      <c r="D17" s="43">
        <v>70.099999999999994</v>
      </c>
      <c r="E17" s="34">
        <v>73.900000000000006</v>
      </c>
      <c r="F17" s="34">
        <v>46.5</v>
      </c>
      <c r="G17" s="34">
        <v>40.5</v>
      </c>
      <c r="H17" s="34">
        <f>29.7+5+9.5</f>
        <v>44.2</v>
      </c>
      <c r="I17" s="34"/>
      <c r="J17" s="36">
        <v>29.6</v>
      </c>
      <c r="K17" s="34"/>
    </row>
    <row r="18" spans="2:11" x14ac:dyDescent="0.25">
      <c r="B18" s="3" t="s">
        <v>48</v>
      </c>
      <c r="C18" s="34">
        <v>45</v>
      </c>
      <c r="D18" s="43">
        <v>81.900000000000006</v>
      </c>
      <c r="E18" s="34">
        <v>83.2</v>
      </c>
      <c r="F18" s="34">
        <v>59.9</v>
      </c>
      <c r="G18" s="34">
        <v>54.5</v>
      </c>
      <c r="H18" s="34">
        <f>39.3+10.3+5.2</f>
        <v>54.8</v>
      </c>
      <c r="I18" s="34"/>
      <c r="J18" s="36">
        <v>26.6</v>
      </c>
      <c r="K18" s="34"/>
    </row>
    <row r="19" spans="2:11" x14ac:dyDescent="0.25">
      <c r="B19" s="3" t="s">
        <v>49</v>
      </c>
      <c r="C19" s="34">
        <v>39</v>
      </c>
      <c r="D19" s="43">
        <v>88.1</v>
      </c>
      <c r="E19" s="34">
        <v>88.5</v>
      </c>
      <c r="F19" s="34">
        <v>74.900000000000006</v>
      </c>
      <c r="G19" s="34">
        <v>72.8</v>
      </c>
      <c r="H19" s="34">
        <f>41.3+10.1+7.1</f>
        <v>58.5</v>
      </c>
      <c r="I19" s="34"/>
      <c r="J19" s="36">
        <v>34.1</v>
      </c>
      <c r="K19" s="34"/>
    </row>
    <row r="20" spans="2:11" x14ac:dyDescent="0.25">
      <c r="B20" s="3" t="s">
        <v>50</v>
      </c>
      <c r="C20" s="34">
        <v>35</v>
      </c>
      <c r="D20" s="43">
        <v>96.1</v>
      </c>
      <c r="E20" s="34">
        <v>94.1</v>
      </c>
      <c r="F20" s="34">
        <v>86</v>
      </c>
      <c r="G20" s="34">
        <v>83.7</v>
      </c>
      <c r="H20" s="34">
        <f>47.7+14.5+5.7</f>
        <v>67.900000000000006</v>
      </c>
      <c r="I20" s="34"/>
      <c r="J20" s="36">
        <v>29.5</v>
      </c>
      <c r="K20" s="34"/>
    </row>
    <row r="21" spans="2:11" x14ac:dyDescent="0.25">
      <c r="B21" s="2" t="s">
        <v>11</v>
      </c>
      <c r="E21" s="34"/>
      <c r="F21" s="34"/>
      <c r="G21" s="34"/>
      <c r="H21" s="34"/>
      <c r="I21" s="34"/>
      <c r="J21" s="36"/>
      <c r="K21" s="34"/>
    </row>
    <row r="22" spans="2:11" x14ac:dyDescent="0.25">
      <c r="B22" s="3" t="s">
        <v>12</v>
      </c>
      <c r="C22" s="34">
        <v>57</v>
      </c>
      <c r="D22" s="35" t="s">
        <v>38</v>
      </c>
      <c r="E22" s="34" t="s">
        <v>38</v>
      </c>
      <c r="F22" s="34" t="s">
        <v>38</v>
      </c>
      <c r="G22" s="34" t="s">
        <v>38</v>
      </c>
      <c r="H22" s="34" t="s">
        <v>38</v>
      </c>
      <c r="I22" s="34"/>
      <c r="J22" s="36" t="s">
        <v>38</v>
      </c>
      <c r="K22" s="34"/>
    </row>
    <row r="23" spans="2:11" x14ac:dyDescent="0.25">
      <c r="B23" s="3" t="s">
        <v>13</v>
      </c>
      <c r="C23" s="37">
        <v>48</v>
      </c>
      <c r="D23" s="38" t="s">
        <v>38</v>
      </c>
      <c r="E23" s="37" t="s">
        <v>38</v>
      </c>
      <c r="F23" s="34" t="s">
        <v>38</v>
      </c>
      <c r="G23" s="34" t="s">
        <v>38</v>
      </c>
      <c r="H23" s="34" t="s">
        <v>38</v>
      </c>
      <c r="I23" s="34"/>
      <c r="J23" s="36" t="s">
        <v>38</v>
      </c>
      <c r="K23" s="34"/>
    </row>
    <row r="24" spans="2:11" x14ac:dyDescent="0.25">
      <c r="B24" s="2" t="s">
        <v>14</v>
      </c>
      <c r="C24" s="37"/>
      <c r="D24" s="38"/>
      <c r="E24" s="37"/>
      <c r="F24" s="34"/>
      <c r="G24" s="34"/>
      <c r="H24" s="34"/>
      <c r="I24" s="34"/>
      <c r="J24" s="36"/>
      <c r="K24" s="34"/>
    </row>
    <row r="25" spans="2:11" x14ac:dyDescent="0.25">
      <c r="B25" s="3" t="s">
        <v>15</v>
      </c>
      <c r="C25" s="34">
        <v>48</v>
      </c>
      <c r="D25" s="43">
        <v>78.099999999999994</v>
      </c>
      <c r="E25" s="34">
        <v>73.8</v>
      </c>
      <c r="F25" s="34">
        <v>60.1</v>
      </c>
      <c r="G25" s="34">
        <v>56.3</v>
      </c>
      <c r="H25" s="34">
        <f>35.2+9.8+7.5</f>
        <v>52.5</v>
      </c>
      <c r="I25" s="34"/>
      <c r="J25" s="36">
        <v>28.4</v>
      </c>
      <c r="K25" s="34"/>
    </row>
    <row r="26" spans="2:11" x14ac:dyDescent="0.25">
      <c r="B26" s="3" t="s">
        <v>16</v>
      </c>
      <c r="C26" s="34">
        <v>55</v>
      </c>
      <c r="D26" s="43">
        <v>53.5</v>
      </c>
      <c r="E26" s="34">
        <v>53.8</v>
      </c>
      <c r="F26" s="34">
        <v>29.8</v>
      </c>
      <c r="G26" s="34">
        <v>25</v>
      </c>
      <c r="H26" s="34">
        <f>22.8+4.4+6.6</f>
        <v>33.800000000000004</v>
      </c>
      <c r="I26" s="34"/>
      <c r="J26" s="36">
        <v>29</v>
      </c>
      <c r="K26" s="34"/>
    </row>
    <row r="27" spans="2:11" x14ac:dyDescent="0.25">
      <c r="B27" s="2" t="s">
        <v>17</v>
      </c>
      <c r="E27" s="34"/>
      <c r="F27" s="34"/>
      <c r="G27" s="34"/>
      <c r="H27" s="34"/>
      <c r="I27" s="34"/>
      <c r="J27" s="36"/>
      <c r="K27" s="34"/>
    </row>
    <row r="28" spans="2:11" x14ac:dyDescent="0.25">
      <c r="B28" s="3" t="s">
        <v>40</v>
      </c>
      <c r="C28" s="34">
        <v>58</v>
      </c>
      <c r="D28" s="43">
        <v>60.9</v>
      </c>
      <c r="E28" s="34">
        <v>65.099999999999994</v>
      </c>
      <c r="F28" s="34">
        <v>37.700000000000003</v>
      </c>
      <c r="G28" s="34">
        <v>33.4</v>
      </c>
      <c r="H28" s="34">
        <f>26.7+4.3+5.4</f>
        <v>36.4</v>
      </c>
      <c r="I28" s="34"/>
      <c r="J28" s="36">
        <v>30.4</v>
      </c>
      <c r="K28" s="34"/>
    </row>
    <row r="29" spans="2:11" x14ac:dyDescent="0.25">
      <c r="B29" s="3" t="s">
        <v>41</v>
      </c>
      <c r="C29" s="34">
        <v>53</v>
      </c>
      <c r="D29" s="43">
        <v>70.400000000000006</v>
      </c>
      <c r="E29" s="34">
        <v>58.3</v>
      </c>
      <c r="F29" s="34">
        <v>44.4</v>
      </c>
      <c r="G29" s="34">
        <v>41.7</v>
      </c>
      <c r="H29" s="34">
        <f>35.4+12+9.8</f>
        <v>57.2</v>
      </c>
      <c r="I29" s="34"/>
      <c r="J29" s="36">
        <v>19.3</v>
      </c>
      <c r="K29" s="34"/>
    </row>
    <row r="30" spans="2:11" x14ac:dyDescent="0.25">
      <c r="B30" s="3" t="s">
        <v>42</v>
      </c>
      <c r="C30" s="34" t="s">
        <v>38</v>
      </c>
      <c r="D30" s="34" t="s">
        <v>38</v>
      </c>
      <c r="E30" s="34" t="s">
        <v>38</v>
      </c>
      <c r="F30" s="34" t="s">
        <v>38</v>
      </c>
      <c r="G30" s="34" t="s">
        <v>38</v>
      </c>
      <c r="H30" s="34" t="s">
        <v>38</v>
      </c>
      <c r="I30" s="34"/>
      <c r="J30" s="36" t="s">
        <v>38</v>
      </c>
      <c r="K30" s="34"/>
    </row>
    <row r="31" spans="2:11" x14ac:dyDescent="0.25">
      <c r="B31" s="3" t="s">
        <v>43</v>
      </c>
      <c r="C31" s="34">
        <v>30</v>
      </c>
      <c r="D31" s="43">
        <v>40.700000000000003</v>
      </c>
      <c r="E31" s="34">
        <v>30.9</v>
      </c>
      <c r="F31" s="34">
        <v>23</v>
      </c>
      <c r="G31" s="34">
        <v>18.2</v>
      </c>
      <c r="H31" s="34">
        <f>10+5.1+16.1</f>
        <v>31.200000000000003</v>
      </c>
      <c r="I31" s="34"/>
      <c r="J31" s="36">
        <v>41.9</v>
      </c>
      <c r="K31" s="34"/>
    </row>
    <row r="32" spans="2:11" x14ac:dyDescent="0.25">
      <c r="B32" s="3" t="s">
        <v>44</v>
      </c>
      <c r="C32" s="34" t="s">
        <v>38</v>
      </c>
      <c r="D32" s="34" t="s">
        <v>38</v>
      </c>
      <c r="E32" s="34" t="s">
        <v>38</v>
      </c>
      <c r="F32" s="34" t="s">
        <v>38</v>
      </c>
      <c r="G32" s="34" t="s">
        <v>38</v>
      </c>
      <c r="H32" s="34" t="s">
        <v>38</v>
      </c>
      <c r="I32" s="34"/>
      <c r="J32" s="36" t="s">
        <v>38</v>
      </c>
      <c r="K32" s="34"/>
    </row>
    <row r="33" spans="2:11" ht="15.75" thickBot="1" x14ac:dyDescent="0.3">
      <c r="B33" s="4" t="s">
        <v>45</v>
      </c>
      <c r="C33" s="39" t="s">
        <v>38</v>
      </c>
      <c r="D33" s="39" t="s">
        <v>38</v>
      </c>
      <c r="E33" s="39" t="s">
        <v>38</v>
      </c>
      <c r="F33" s="39" t="s">
        <v>38</v>
      </c>
      <c r="G33" s="39" t="s">
        <v>38</v>
      </c>
      <c r="H33" s="39" t="s">
        <v>38</v>
      </c>
      <c r="I33" s="39"/>
      <c r="J33" s="40" t="s">
        <v>38</v>
      </c>
      <c r="K33" s="34"/>
    </row>
    <row r="34" spans="2:11" x14ac:dyDescent="0.25">
      <c r="B34" s="1"/>
      <c r="C34" s="9"/>
      <c r="D34" s="9"/>
      <c r="E34" s="9"/>
      <c r="F34" s="9"/>
      <c r="G34" s="9"/>
      <c r="H34" s="9"/>
      <c r="I34" s="9"/>
      <c r="J34" s="9"/>
      <c r="K34" s="9"/>
    </row>
    <row r="35" spans="2:11" x14ac:dyDescent="0.25">
      <c r="B35" s="1"/>
      <c r="C35" s="9"/>
      <c r="D35" s="9"/>
      <c r="E35" s="9"/>
      <c r="F35" s="9"/>
      <c r="G35" s="9"/>
      <c r="H35" s="9"/>
      <c r="I35" s="9"/>
      <c r="J35" s="9"/>
      <c r="K35" s="9"/>
    </row>
    <row r="36" spans="2:11" x14ac:dyDescent="0.25">
      <c r="B36" s="1"/>
      <c r="C36" s="9"/>
      <c r="D36" s="9"/>
      <c r="E36" s="9"/>
      <c r="F36" s="9"/>
      <c r="G36" s="9"/>
      <c r="H36" s="9"/>
      <c r="I36" s="9"/>
      <c r="J36" s="9"/>
      <c r="K36" s="9"/>
    </row>
    <row r="37" spans="2:11" x14ac:dyDescent="0.25">
      <c r="B37" s="1"/>
      <c r="C37" s="9"/>
      <c r="D37" s="9"/>
      <c r="E37" s="9"/>
      <c r="F37" s="9"/>
      <c r="G37" s="9"/>
      <c r="H37" s="9"/>
      <c r="I37" s="9"/>
      <c r="J37" s="9"/>
      <c r="K37" s="9"/>
    </row>
    <row r="38" spans="2:11" x14ac:dyDescent="0.25">
      <c r="B38" s="1"/>
      <c r="C38" s="9"/>
      <c r="D38" s="9"/>
      <c r="E38" s="9"/>
      <c r="F38" s="9"/>
      <c r="G38" s="9"/>
      <c r="H38" s="9"/>
      <c r="I38" s="9"/>
      <c r="J38" s="9"/>
      <c r="K38" s="9"/>
    </row>
    <row r="39" spans="2:11" x14ac:dyDescent="0.25">
      <c r="B39" s="1"/>
      <c r="C39" s="9"/>
      <c r="D39" s="9"/>
      <c r="E39" s="9"/>
      <c r="F39" s="9"/>
      <c r="G39" s="9"/>
      <c r="H39" s="9"/>
      <c r="I39" s="9"/>
      <c r="J39" s="9"/>
      <c r="K39" s="9"/>
    </row>
    <row r="40" spans="2:11" x14ac:dyDescent="0.25">
      <c r="B40" s="1"/>
      <c r="C40" s="9"/>
      <c r="D40" s="9"/>
      <c r="E40" s="9"/>
      <c r="F40" s="9"/>
      <c r="G40" s="9"/>
      <c r="H40" s="9"/>
      <c r="I40" s="9"/>
      <c r="J40" s="9"/>
      <c r="K40" s="9"/>
    </row>
    <row r="41" spans="2:11" x14ac:dyDescent="0.25">
      <c r="B41" s="1"/>
      <c r="C41" s="9"/>
      <c r="D41" s="9"/>
      <c r="E41" s="9"/>
      <c r="F41" s="9"/>
      <c r="G41" s="9"/>
      <c r="H41" s="9"/>
      <c r="I41" s="9"/>
      <c r="J41" s="9"/>
      <c r="K41" s="9"/>
    </row>
    <row r="42" spans="2:11" x14ac:dyDescent="0.25">
      <c r="B42" s="1"/>
      <c r="C42" s="9"/>
      <c r="D42" s="9"/>
      <c r="E42" s="9"/>
      <c r="F42" s="9"/>
      <c r="G42" s="9"/>
      <c r="H42" s="9"/>
      <c r="I42" s="9"/>
      <c r="J42" s="9"/>
      <c r="K42" s="9"/>
    </row>
    <row r="43" spans="2:11" x14ac:dyDescent="0.25">
      <c r="B43" s="1"/>
      <c r="C43" s="9"/>
      <c r="D43" s="9"/>
      <c r="E43" s="9"/>
      <c r="F43" s="9"/>
      <c r="G43" s="9"/>
      <c r="H43" s="9"/>
      <c r="I43" s="9"/>
      <c r="J43" s="9"/>
      <c r="K43" s="9"/>
    </row>
    <row r="44" spans="2:11" x14ac:dyDescent="0.25">
      <c r="B44" s="1"/>
      <c r="C44" s="9"/>
      <c r="D44" s="9"/>
      <c r="E44" s="9"/>
      <c r="F44" s="9"/>
      <c r="G44" s="9"/>
      <c r="H44" s="9"/>
      <c r="I44" s="9"/>
      <c r="J44" s="9"/>
      <c r="K44" s="9"/>
    </row>
    <row r="45" spans="2:11" x14ac:dyDescent="0.25">
      <c r="B45" s="1"/>
      <c r="C45" s="9"/>
      <c r="D45" s="9"/>
      <c r="E45" s="9"/>
      <c r="F45" s="9"/>
      <c r="G45" s="9"/>
      <c r="H45" s="9"/>
      <c r="I45" s="9"/>
      <c r="J45" s="9"/>
      <c r="K45" s="9"/>
    </row>
    <row r="46" spans="2:11" x14ac:dyDescent="0.25">
      <c r="B46" s="1"/>
      <c r="C46" s="9"/>
      <c r="D46" s="9"/>
      <c r="E46" s="9"/>
      <c r="F46" s="9"/>
      <c r="G46" s="9"/>
      <c r="H46" s="9"/>
      <c r="I46" s="9"/>
      <c r="J46" s="9"/>
      <c r="K46" s="9"/>
    </row>
    <row r="47" spans="2:11" x14ac:dyDescent="0.25">
      <c r="B47" s="1"/>
      <c r="C47" s="9"/>
      <c r="D47" s="9"/>
      <c r="E47" s="9"/>
      <c r="F47" s="9"/>
      <c r="G47" s="9"/>
      <c r="H47" s="9"/>
      <c r="I47" s="9"/>
      <c r="J47" s="9"/>
      <c r="K47" s="9"/>
    </row>
    <row r="48" spans="2:11" x14ac:dyDescent="0.25">
      <c r="B48" s="1"/>
      <c r="C48" s="9"/>
      <c r="D48" s="9"/>
      <c r="E48" s="9"/>
      <c r="F48" s="9"/>
      <c r="G48" s="9"/>
      <c r="H48" s="9"/>
      <c r="I48" s="9"/>
      <c r="J48" s="9"/>
      <c r="K48" s="9"/>
    </row>
    <row r="49" spans="2:11" x14ac:dyDescent="0.25">
      <c r="B49" s="1"/>
      <c r="C49" s="9"/>
      <c r="D49" s="9"/>
      <c r="E49" s="9"/>
      <c r="F49" s="9"/>
      <c r="G49" s="9"/>
      <c r="H49" s="9"/>
      <c r="I49" s="9"/>
      <c r="J49" s="9"/>
      <c r="K49" s="9"/>
    </row>
    <row r="50" spans="2:11" x14ac:dyDescent="0.25">
      <c r="B50" s="1"/>
      <c r="C50" s="9"/>
      <c r="D50" s="9"/>
      <c r="E50" s="9"/>
      <c r="F50" s="9"/>
      <c r="G50" s="9"/>
      <c r="H50" s="9"/>
      <c r="I50" s="9"/>
      <c r="J50" s="9"/>
      <c r="K50" s="9"/>
    </row>
    <row r="51" spans="2:11" x14ac:dyDescent="0.25">
      <c r="B51" s="1"/>
      <c r="C51" s="9"/>
      <c r="D51" s="9"/>
      <c r="E51" s="9"/>
      <c r="F51" s="9"/>
      <c r="G51" s="9"/>
      <c r="H51" s="9"/>
      <c r="I51" s="9"/>
      <c r="J51" s="9"/>
      <c r="K51" s="9"/>
    </row>
    <row r="52" spans="2:11" x14ac:dyDescent="0.25">
      <c r="B52" s="1"/>
      <c r="C52" s="9"/>
      <c r="D52" s="9"/>
      <c r="E52" s="9"/>
      <c r="F52" s="9"/>
      <c r="G52" s="9"/>
      <c r="H52" s="9"/>
      <c r="I52" s="9"/>
      <c r="J52" s="9"/>
      <c r="K52" s="9"/>
    </row>
    <row r="53" spans="2:11" x14ac:dyDescent="0.25">
      <c r="B53" s="1"/>
      <c r="C53" s="9"/>
      <c r="D53" s="9"/>
      <c r="E53" s="9"/>
      <c r="F53" s="9"/>
      <c r="G53" s="9"/>
      <c r="H53" s="9"/>
      <c r="I53" s="9"/>
      <c r="J53" s="9"/>
      <c r="K53" s="9"/>
    </row>
    <row r="54" spans="2:11" x14ac:dyDescent="0.25">
      <c r="B54" s="1"/>
      <c r="C54" s="9"/>
      <c r="D54" s="9"/>
      <c r="E54" s="9"/>
      <c r="F54" s="9"/>
      <c r="G54" s="9"/>
      <c r="H54" s="9"/>
      <c r="I54" s="9"/>
      <c r="J54" s="9"/>
      <c r="K54" s="9"/>
    </row>
    <row r="55" spans="2:11" x14ac:dyDescent="0.25">
      <c r="B55" s="1"/>
      <c r="C55" s="9"/>
      <c r="D55" s="9"/>
      <c r="E55" s="9"/>
      <c r="F55" s="9"/>
      <c r="G55" s="9"/>
      <c r="H55" s="9"/>
      <c r="I55" s="9"/>
      <c r="J55" s="9"/>
      <c r="K55" s="9"/>
    </row>
    <row r="56" spans="2:11" x14ac:dyDescent="0.25">
      <c r="B56" s="1"/>
      <c r="C56" s="9"/>
      <c r="D56" s="9"/>
      <c r="E56" s="9"/>
      <c r="F56" s="9"/>
      <c r="G56" s="9"/>
      <c r="H56" s="9"/>
      <c r="I56" s="9"/>
      <c r="J56" s="9"/>
      <c r="K56" s="9"/>
    </row>
    <row r="57" spans="2:11" x14ac:dyDescent="0.25">
      <c r="B57" s="1"/>
      <c r="C57" s="9"/>
      <c r="D57" s="9"/>
      <c r="E57" s="9"/>
      <c r="F57" s="9"/>
      <c r="G57" s="9"/>
      <c r="H57" s="9"/>
      <c r="I57" s="9"/>
      <c r="J57" s="9"/>
      <c r="K57" s="9"/>
    </row>
    <row r="58" spans="2:11" x14ac:dyDescent="0.25">
      <c r="B58" s="1"/>
      <c r="C58" s="9"/>
      <c r="D58" s="9"/>
      <c r="E58" s="9"/>
      <c r="F58" s="9"/>
      <c r="G58" s="9"/>
      <c r="H58" s="9"/>
      <c r="I58" s="9"/>
      <c r="J58" s="9"/>
      <c r="K58" s="9"/>
    </row>
    <row r="59" spans="2:11" x14ac:dyDescent="0.25">
      <c r="B59" s="1"/>
      <c r="C59" s="9"/>
      <c r="D59" s="9"/>
      <c r="E59" s="9"/>
      <c r="F59" s="9"/>
      <c r="G59" s="9"/>
      <c r="H59" s="9"/>
      <c r="I59" s="9"/>
      <c r="J59" s="9"/>
      <c r="K59" s="9"/>
    </row>
    <row r="60" spans="2:11" x14ac:dyDescent="0.25">
      <c r="B60" s="1"/>
      <c r="C60" s="9"/>
      <c r="D60" s="9"/>
      <c r="E60" s="9"/>
      <c r="F60" s="9"/>
      <c r="G60" s="9"/>
      <c r="H60" s="9"/>
      <c r="I60" s="9"/>
      <c r="J60" s="9"/>
      <c r="K60" s="9"/>
    </row>
    <row r="61" spans="2:11" x14ac:dyDescent="0.25">
      <c r="B61" s="1"/>
      <c r="C61" s="9"/>
      <c r="D61" s="9"/>
      <c r="E61" s="9"/>
      <c r="F61" s="9"/>
      <c r="G61" s="9"/>
      <c r="H61" s="9"/>
      <c r="I61" s="9"/>
      <c r="J61" s="9"/>
      <c r="K61" s="9"/>
    </row>
    <row r="62" spans="2:11" x14ac:dyDescent="0.25">
      <c r="B62" s="1"/>
      <c r="C62" s="9"/>
      <c r="D62" s="9"/>
      <c r="E62" s="9"/>
      <c r="F62" s="9"/>
      <c r="G62" s="9"/>
      <c r="H62" s="9"/>
      <c r="I62" s="9"/>
      <c r="J62" s="9"/>
      <c r="K62" s="9"/>
    </row>
    <row r="63" spans="2:11" x14ac:dyDescent="0.25">
      <c r="B63" s="1"/>
      <c r="C63" s="9"/>
      <c r="D63" s="9"/>
      <c r="E63" s="9"/>
      <c r="F63" s="9"/>
      <c r="G63" s="9"/>
      <c r="H63" s="9"/>
      <c r="I63" s="9"/>
      <c r="J63" s="9"/>
      <c r="K63" s="9"/>
    </row>
    <row r="64" spans="2:11" x14ac:dyDescent="0.25">
      <c r="B64" s="1"/>
      <c r="C64" s="9"/>
      <c r="D64" s="9"/>
      <c r="E64" s="9"/>
      <c r="F64" s="9"/>
      <c r="G64" s="9"/>
      <c r="H64" s="9"/>
      <c r="I64" s="9"/>
      <c r="J64" s="9"/>
      <c r="K64" s="9"/>
    </row>
    <row r="65" spans="2:11" x14ac:dyDescent="0.25">
      <c r="B65" s="1"/>
      <c r="C65" s="9"/>
      <c r="D65" s="9"/>
      <c r="E65" s="9"/>
      <c r="F65" s="9"/>
      <c r="G65" s="9"/>
      <c r="H65" s="9"/>
      <c r="I65" s="9"/>
      <c r="J65" s="9"/>
      <c r="K65" s="9"/>
    </row>
    <row r="66" spans="2:11" x14ac:dyDescent="0.25">
      <c r="B66" s="1"/>
      <c r="C66" s="9"/>
      <c r="D66" s="9"/>
      <c r="E66" s="9"/>
      <c r="F66" s="9"/>
      <c r="G66" s="9"/>
      <c r="H66" s="9"/>
      <c r="I66" s="9"/>
      <c r="J66" s="9"/>
      <c r="K66" s="9"/>
    </row>
    <row r="67" spans="2:11" x14ac:dyDescent="0.25">
      <c r="B67" s="1"/>
      <c r="C67" s="9"/>
      <c r="D67" s="9"/>
      <c r="E67" s="9"/>
      <c r="F67" s="9"/>
      <c r="G67" s="9"/>
      <c r="H67" s="9"/>
      <c r="I67" s="9"/>
      <c r="J67" s="9"/>
      <c r="K67" s="9"/>
    </row>
    <row r="68" spans="2:11" x14ac:dyDescent="0.25">
      <c r="B68" s="1"/>
      <c r="C68" s="9"/>
      <c r="D68" s="9"/>
      <c r="E68" s="9"/>
      <c r="F68" s="9"/>
      <c r="G68" s="9"/>
      <c r="H68" s="9"/>
      <c r="I68" s="9"/>
      <c r="J68" s="9"/>
      <c r="K68" s="9"/>
    </row>
    <row r="69" spans="2:11" x14ac:dyDescent="0.25">
      <c r="B69" s="1"/>
      <c r="C69" s="9"/>
      <c r="D69" s="9"/>
      <c r="E69" s="9"/>
      <c r="F69" s="9"/>
      <c r="G69" s="9"/>
      <c r="H69" s="9"/>
      <c r="I69" s="9"/>
      <c r="J69" s="9"/>
      <c r="K69" s="9"/>
    </row>
    <row r="70" spans="2:11" x14ac:dyDescent="0.25">
      <c r="B70" s="1"/>
      <c r="C70" s="9"/>
      <c r="D70" s="9"/>
      <c r="E70" s="9"/>
      <c r="F70" s="9"/>
      <c r="G70" s="9"/>
      <c r="H70" s="9"/>
      <c r="I70" s="9"/>
      <c r="J70" s="9"/>
      <c r="K70" s="9"/>
    </row>
    <row r="71" spans="2:11" x14ac:dyDescent="0.25">
      <c r="B71" s="1"/>
      <c r="C71" s="9"/>
      <c r="D71" s="9"/>
      <c r="E71" s="9"/>
      <c r="F71" s="9"/>
      <c r="G71" s="9"/>
      <c r="H71" s="9"/>
      <c r="I71" s="9"/>
      <c r="J71" s="9"/>
      <c r="K71" s="9"/>
    </row>
    <row r="72" spans="2:11" x14ac:dyDescent="0.25">
      <c r="B72" s="1"/>
      <c r="C72" s="9"/>
      <c r="D72" s="9"/>
      <c r="E72" s="9"/>
      <c r="F72" s="9"/>
      <c r="G72" s="9"/>
      <c r="H72" s="9"/>
      <c r="I72" s="9"/>
      <c r="J72" s="9"/>
      <c r="K72" s="9"/>
    </row>
    <row r="73" spans="2:11" x14ac:dyDescent="0.25">
      <c r="B73" s="1"/>
      <c r="C73" s="9"/>
      <c r="D73" s="9"/>
      <c r="E73" s="9"/>
      <c r="F73" s="9"/>
      <c r="G73" s="9"/>
      <c r="H73" s="9"/>
      <c r="I73" s="9"/>
      <c r="J73" s="9"/>
      <c r="K73" s="9"/>
    </row>
    <row r="74" spans="2:11" x14ac:dyDescent="0.25">
      <c r="B74" s="1"/>
      <c r="C74" s="9"/>
      <c r="D74" s="9"/>
      <c r="E74" s="9"/>
      <c r="F74" s="9"/>
      <c r="G74" s="9"/>
      <c r="H74" s="9"/>
      <c r="I74" s="9"/>
      <c r="J74" s="9"/>
      <c r="K74" s="9"/>
    </row>
    <row r="75" spans="2:11" x14ac:dyDescent="0.25">
      <c r="B75" s="1"/>
      <c r="C75" s="9"/>
      <c r="D75" s="9"/>
      <c r="E75" s="9"/>
      <c r="F75" s="9"/>
      <c r="G75" s="9"/>
      <c r="H75" s="9"/>
      <c r="I75" s="9"/>
      <c r="J75" s="9"/>
      <c r="K75" s="9"/>
    </row>
    <row r="76" spans="2:11" x14ac:dyDescent="0.25">
      <c r="B76" s="1"/>
      <c r="C76" s="9"/>
      <c r="D76" s="9"/>
      <c r="E76" s="9"/>
      <c r="F76" s="9"/>
      <c r="G76" s="9"/>
      <c r="H76" s="9"/>
      <c r="I76" s="9"/>
      <c r="J76" s="9"/>
      <c r="K76" s="9"/>
    </row>
    <row r="77" spans="2:11" x14ac:dyDescent="0.25">
      <c r="B77" s="1"/>
      <c r="C77" s="9"/>
      <c r="D77" s="9"/>
      <c r="E77" s="9"/>
      <c r="F77" s="9"/>
      <c r="G77" s="9"/>
      <c r="H77" s="9"/>
      <c r="I77" s="9"/>
      <c r="J77" s="9"/>
      <c r="K77" s="9"/>
    </row>
    <row r="78" spans="2:11" x14ac:dyDescent="0.25">
      <c r="B78" s="1"/>
      <c r="C78" s="9"/>
      <c r="D78" s="9"/>
      <c r="E78" s="9"/>
      <c r="F78" s="9"/>
      <c r="G78" s="9"/>
      <c r="H78" s="9"/>
      <c r="I78" s="9"/>
      <c r="J78" s="9"/>
      <c r="K78" s="9"/>
    </row>
    <row r="79" spans="2:11" x14ac:dyDescent="0.25">
      <c r="B79" s="1"/>
      <c r="C79" s="9"/>
      <c r="D79" s="9"/>
      <c r="E79" s="9"/>
      <c r="F79" s="9"/>
      <c r="G79" s="9"/>
      <c r="H79" s="9"/>
      <c r="I79" s="9"/>
      <c r="J79" s="9"/>
      <c r="K79" s="9"/>
    </row>
    <row r="80" spans="2:11" x14ac:dyDescent="0.25">
      <c r="B80" s="1"/>
      <c r="C80" s="9"/>
      <c r="D80" s="9"/>
      <c r="E80" s="9"/>
      <c r="F80" s="9"/>
      <c r="G80" s="9"/>
      <c r="H80" s="9"/>
      <c r="I80" s="9"/>
      <c r="J80" s="9"/>
      <c r="K80" s="9"/>
    </row>
    <row r="81" spans="2:11" x14ac:dyDescent="0.25">
      <c r="B81" s="1"/>
      <c r="C81" s="9"/>
      <c r="D81" s="9"/>
      <c r="E81" s="9"/>
      <c r="F81" s="9"/>
      <c r="G81" s="9"/>
      <c r="H81" s="9"/>
      <c r="I81" s="9"/>
      <c r="J81" s="9"/>
      <c r="K81" s="9"/>
    </row>
    <row r="82" spans="2:11" x14ac:dyDescent="0.25">
      <c r="B82" s="1"/>
      <c r="C82" s="9"/>
      <c r="D82" s="9"/>
      <c r="E82" s="9"/>
      <c r="F82" s="9"/>
      <c r="G82" s="9"/>
      <c r="H82" s="9"/>
      <c r="I82" s="9"/>
      <c r="J82" s="9"/>
      <c r="K82" s="9"/>
    </row>
    <row r="83" spans="2:11" x14ac:dyDescent="0.25">
      <c r="B83" s="1"/>
      <c r="C83" s="9"/>
      <c r="D83" s="9"/>
      <c r="E83" s="9"/>
      <c r="F83" s="9"/>
      <c r="G83" s="9"/>
      <c r="H83" s="9"/>
      <c r="I83" s="9"/>
      <c r="J83" s="9"/>
      <c r="K83" s="9"/>
    </row>
    <row r="84" spans="2:11" x14ac:dyDescent="0.25">
      <c r="B84" s="1"/>
      <c r="C84" s="9"/>
      <c r="D84" s="9"/>
      <c r="E84" s="9"/>
      <c r="F84" s="9"/>
      <c r="G84" s="9"/>
      <c r="H84" s="9"/>
      <c r="I84" s="9"/>
      <c r="J84" s="9"/>
      <c r="K84" s="9"/>
    </row>
    <row r="85" spans="2:11" x14ac:dyDescent="0.25">
      <c r="B85" s="1"/>
      <c r="C85" s="9"/>
      <c r="D85" s="9"/>
      <c r="E85" s="9"/>
      <c r="F85" s="9"/>
      <c r="G85" s="9"/>
      <c r="H85" s="9"/>
      <c r="I85" s="9"/>
      <c r="J85" s="9"/>
      <c r="K85" s="9"/>
    </row>
    <row r="86" spans="2:11" x14ac:dyDescent="0.25">
      <c r="B86" s="1"/>
      <c r="C86" s="9"/>
      <c r="D86" s="9"/>
      <c r="E86" s="9"/>
      <c r="F86" s="9"/>
      <c r="G86" s="9"/>
      <c r="H86" s="9"/>
      <c r="I86" s="9"/>
      <c r="J86" s="9"/>
      <c r="K86" s="9"/>
    </row>
    <row r="87" spans="2:11" x14ac:dyDescent="0.25">
      <c r="B87" s="1"/>
      <c r="C87" s="9"/>
      <c r="D87" s="9"/>
      <c r="E87" s="9"/>
      <c r="F87" s="9"/>
      <c r="G87" s="9"/>
      <c r="H87" s="9"/>
      <c r="I87" s="9"/>
      <c r="J87" s="9"/>
      <c r="K87" s="9"/>
    </row>
    <row r="88" spans="2:11" x14ac:dyDescent="0.25">
      <c r="B88" s="1"/>
      <c r="C88" s="9"/>
      <c r="D88" s="9"/>
      <c r="E88" s="9"/>
      <c r="F88" s="9"/>
      <c r="G88" s="9"/>
      <c r="H88" s="9"/>
      <c r="I88" s="9"/>
      <c r="J88" s="9"/>
      <c r="K88" s="9"/>
    </row>
    <row r="89" spans="2:11" x14ac:dyDescent="0.25">
      <c r="B89" s="1"/>
      <c r="C89" s="9"/>
      <c r="D89" s="9"/>
      <c r="E89" s="9"/>
      <c r="F89" s="9"/>
      <c r="G89" s="9"/>
      <c r="H89" s="9"/>
      <c r="I89" s="9"/>
      <c r="J89" s="9"/>
      <c r="K89" s="9"/>
    </row>
    <row r="90" spans="2:11" x14ac:dyDescent="0.25">
      <c r="B90" s="1"/>
      <c r="C90" s="9"/>
      <c r="D90" s="9"/>
      <c r="E90" s="9"/>
      <c r="F90" s="9"/>
      <c r="G90" s="9"/>
      <c r="H90" s="9"/>
      <c r="I90" s="9"/>
      <c r="J90" s="9"/>
      <c r="K90" s="9"/>
    </row>
    <row r="91" spans="2:11" x14ac:dyDescent="0.25">
      <c r="B91" s="1"/>
      <c r="C91" s="9"/>
      <c r="D91" s="9"/>
      <c r="E91" s="9"/>
      <c r="F91" s="9"/>
      <c r="G91" s="9"/>
      <c r="H91" s="9"/>
      <c r="I91" s="9"/>
      <c r="J91" s="9"/>
      <c r="K91" s="9"/>
    </row>
    <row r="92" spans="2:11" x14ac:dyDescent="0.25">
      <c r="B92" s="1"/>
      <c r="C92" s="9"/>
      <c r="D92" s="9"/>
      <c r="E92" s="9"/>
      <c r="F92" s="9"/>
      <c r="G92" s="9"/>
      <c r="H92" s="9"/>
      <c r="I92" s="9"/>
      <c r="J92" s="9"/>
      <c r="K92" s="9"/>
    </row>
    <row r="93" spans="2:11" x14ac:dyDescent="0.25">
      <c r="B93" s="1"/>
      <c r="C93" s="9"/>
      <c r="D93" s="9"/>
      <c r="E93" s="9"/>
      <c r="F93" s="9"/>
      <c r="G93" s="9"/>
      <c r="H93" s="9"/>
      <c r="I93" s="9"/>
      <c r="J93" s="9"/>
      <c r="K93" s="9"/>
    </row>
    <row r="94" spans="2:11" x14ac:dyDescent="0.25">
      <c r="B94" s="1"/>
      <c r="C94" s="9"/>
      <c r="D94" s="9"/>
      <c r="E94" s="9"/>
      <c r="F94" s="9"/>
      <c r="G94" s="9"/>
      <c r="H94" s="9"/>
      <c r="I94" s="9"/>
      <c r="J94" s="9"/>
      <c r="K94" s="9"/>
    </row>
    <row r="95" spans="2:11" x14ac:dyDescent="0.25">
      <c r="B95" s="1"/>
      <c r="C95" s="9"/>
      <c r="D95" s="9"/>
      <c r="E95" s="9"/>
      <c r="F95" s="9"/>
      <c r="G95" s="9"/>
      <c r="H95" s="9"/>
      <c r="I95" s="9"/>
      <c r="J95" s="9"/>
      <c r="K95" s="9"/>
    </row>
    <row r="96" spans="2:11" x14ac:dyDescent="0.25">
      <c r="B96" s="1"/>
      <c r="C96" s="9"/>
      <c r="D96" s="9"/>
      <c r="E96" s="9"/>
      <c r="F96" s="9"/>
      <c r="G96" s="9"/>
      <c r="H96" s="9"/>
      <c r="I96" s="9"/>
      <c r="J96" s="9"/>
      <c r="K96" s="9"/>
    </row>
    <row r="97" spans="2:11" x14ac:dyDescent="0.25">
      <c r="B97" s="1"/>
      <c r="C97" s="9"/>
      <c r="D97" s="9"/>
      <c r="E97" s="9"/>
      <c r="F97" s="9"/>
      <c r="G97" s="9"/>
      <c r="H97" s="9"/>
      <c r="I97" s="9"/>
      <c r="J97" s="9"/>
      <c r="K97" s="9"/>
    </row>
    <row r="98" spans="2:11" x14ac:dyDescent="0.25">
      <c r="B98" s="1"/>
      <c r="C98" s="9"/>
      <c r="D98" s="9"/>
      <c r="E98" s="9"/>
      <c r="F98" s="9"/>
      <c r="G98" s="9"/>
      <c r="H98" s="9"/>
      <c r="I98" s="9"/>
      <c r="J98" s="9"/>
      <c r="K98" s="9"/>
    </row>
    <row r="99" spans="2:11" x14ac:dyDescent="0.25">
      <c r="B99" s="1"/>
      <c r="C99" s="9"/>
      <c r="D99" s="9"/>
      <c r="E99" s="9"/>
      <c r="F99" s="9"/>
      <c r="G99" s="9"/>
      <c r="H99" s="9"/>
      <c r="I99" s="9"/>
      <c r="J99" s="9"/>
      <c r="K99" s="9"/>
    </row>
    <row r="100" spans="2:11" x14ac:dyDescent="0.25">
      <c r="B100" s="1"/>
      <c r="C100" s="9"/>
      <c r="D100" s="9"/>
      <c r="E100" s="9"/>
      <c r="F100" s="9"/>
      <c r="G100" s="9"/>
      <c r="H100" s="9"/>
      <c r="I100" s="9"/>
      <c r="J100" s="9"/>
      <c r="K100" s="9"/>
    </row>
    <row r="101" spans="2:11" x14ac:dyDescent="0.25">
      <c r="B101" s="1"/>
      <c r="C101" s="9"/>
      <c r="D101" s="9"/>
      <c r="E101" s="9"/>
      <c r="F101" s="9"/>
      <c r="G101" s="9"/>
      <c r="H101" s="9"/>
      <c r="I101" s="9"/>
      <c r="J101" s="9"/>
      <c r="K101" s="9"/>
    </row>
    <row r="102" spans="2:11" x14ac:dyDescent="0.25">
      <c r="B102" s="1"/>
      <c r="C102" s="9"/>
      <c r="D102" s="9"/>
      <c r="E102" s="9"/>
      <c r="F102" s="9"/>
      <c r="G102" s="9"/>
      <c r="H102" s="9"/>
      <c r="I102" s="9"/>
      <c r="J102" s="9"/>
      <c r="K102" s="9"/>
    </row>
    <row r="103" spans="2:11" x14ac:dyDescent="0.25">
      <c r="B103" s="1"/>
      <c r="C103" s="9"/>
      <c r="D103" s="9"/>
      <c r="E103" s="9"/>
      <c r="F103" s="9"/>
      <c r="G103" s="9"/>
      <c r="H103" s="9"/>
      <c r="I103" s="9"/>
      <c r="J103" s="9"/>
      <c r="K103" s="9"/>
    </row>
    <row r="104" spans="2:11" x14ac:dyDescent="0.25">
      <c r="B104" s="1"/>
      <c r="C104" s="9"/>
      <c r="D104" s="9"/>
      <c r="E104" s="9"/>
      <c r="F104" s="9"/>
      <c r="G104" s="9"/>
      <c r="H104" s="9"/>
      <c r="I104" s="9"/>
      <c r="J104" s="9"/>
      <c r="K104" s="9"/>
    </row>
    <row r="105" spans="2:11" x14ac:dyDescent="0.25">
      <c r="B105" s="1"/>
      <c r="C105" s="9"/>
      <c r="D105" s="9"/>
      <c r="E105" s="9"/>
      <c r="F105" s="9"/>
      <c r="G105" s="9"/>
      <c r="H105" s="9"/>
      <c r="I105" s="9"/>
      <c r="J105" s="9"/>
      <c r="K105" s="9"/>
    </row>
    <row r="106" spans="2:11" x14ac:dyDescent="0.25">
      <c r="B106" s="1"/>
      <c r="C106" s="9"/>
      <c r="D106" s="9"/>
      <c r="E106" s="9"/>
      <c r="F106" s="9"/>
      <c r="G106" s="9"/>
      <c r="H106" s="9"/>
      <c r="I106" s="9"/>
      <c r="J106" s="9"/>
      <c r="K106" s="9"/>
    </row>
    <row r="107" spans="2:11" x14ac:dyDescent="0.25">
      <c r="B107" s="1"/>
      <c r="C107" s="9"/>
      <c r="D107" s="9"/>
      <c r="E107" s="9"/>
      <c r="F107" s="9"/>
      <c r="G107" s="9"/>
      <c r="H107" s="9"/>
      <c r="I107" s="9"/>
      <c r="J107" s="9"/>
      <c r="K107" s="9"/>
    </row>
    <row r="108" spans="2:11" x14ac:dyDescent="0.25">
      <c r="B108" s="1"/>
      <c r="C108" s="9"/>
      <c r="D108" s="9"/>
      <c r="E108" s="9"/>
      <c r="F108" s="9"/>
      <c r="G108" s="9"/>
      <c r="H108" s="9"/>
      <c r="I108" s="9"/>
      <c r="J108" s="9"/>
      <c r="K108" s="9"/>
    </row>
    <row r="109" spans="2:11" x14ac:dyDescent="0.25">
      <c r="B109" s="1"/>
      <c r="C109" s="9"/>
      <c r="D109" s="9"/>
      <c r="E109" s="9"/>
      <c r="F109" s="9"/>
      <c r="G109" s="9"/>
      <c r="H109" s="9"/>
      <c r="I109" s="9"/>
      <c r="J109" s="9"/>
      <c r="K109" s="9"/>
    </row>
    <row r="110" spans="2:11" x14ac:dyDescent="0.25">
      <c r="B110" s="1"/>
      <c r="C110" s="9"/>
      <c r="D110" s="9"/>
      <c r="E110" s="9"/>
      <c r="F110" s="9"/>
      <c r="G110" s="9"/>
      <c r="H110" s="9"/>
      <c r="I110" s="9"/>
      <c r="J110" s="9"/>
      <c r="K110" s="9"/>
    </row>
    <row r="111" spans="2:11" x14ac:dyDescent="0.25">
      <c r="B111" s="1"/>
      <c r="C111" s="9"/>
      <c r="D111" s="9"/>
      <c r="E111" s="9"/>
      <c r="F111" s="9"/>
      <c r="G111" s="9"/>
      <c r="H111" s="9"/>
      <c r="I111" s="9"/>
      <c r="J111" s="9"/>
      <c r="K111" s="9"/>
    </row>
    <row r="112" spans="2:11" x14ac:dyDescent="0.25">
      <c r="B112" s="1"/>
      <c r="C112" s="9"/>
      <c r="D112" s="9"/>
      <c r="E112" s="9"/>
      <c r="F112" s="9"/>
      <c r="G112" s="9"/>
      <c r="H112" s="9"/>
      <c r="I112" s="9"/>
      <c r="J112" s="9"/>
      <c r="K112" s="9"/>
    </row>
    <row r="113" spans="2:11" x14ac:dyDescent="0.25">
      <c r="B113" s="1"/>
      <c r="C113" s="9"/>
      <c r="D113" s="9"/>
      <c r="E113" s="9"/>
      <c r="F113" s="9"/>
      <c r="G113" s="9"/>
      <c r="H113" s="9"/>
      <c r="I113" s="9"/>
      <c r="J113" s="9"/>
      <c r="K113" s="9"/>
    </row>
    <row r="114" spans="2:11" x14ac:dyDescent="0.25">
      <c r="B114" s="1"/>
      <c r="C114" s="9"/>
      <c r="D114" s="9"/>
      <c r="E114" s="9"/>
      <c r="F114" s="9"/>
      <c r="G114" s="9"/>
      <c r="H114" s="9"/>
      <c r="I114" s="9"/>
      <c r="J114" s="9"/>
      <c r="K114" s="9"/>
    </row>
    <row r="115" spans="2:11" x14ac:dyDescent="0.25">
      <c r="B115" s="1"/>
      <c r="C115" s="9"/>
      <c r="D115" s="9"/>
      <c r="E115" s="9"/>
      <c r="F115" s="9"/>
      <c r="G115" s="9"/>
      <c r="H115" s="9"/>
      <c r="I115" s="9"/>
      <c r="J115" s="9"/>
      <c r="K115" s="9"/>
    </row>
    <row r="116" spans="2:11" x14ac:dyDescent="0.25">
      <c r="B116" s="1"/>
      <c r="C116" s="9"/>
      <c r="D116" s="9"/>
      <c r="E116" s="9"/>
      <c r="F116" s="9"/>
      <c r="G116" s="9"/>
      <c r="H116" s="9"/>
      <c r="I116" s="9"/>
      <c r="J116" s="9"/>
      <c r="K116" s="9"/>
    </row>
    <row r="117" spans="2:11" x14ac:dyDescent="0.25">
      <c r="B117" s="1"/>
      <c r="C117" s="9"/>
      <c r="D117" s="9"/>
      <c r="E117" s="9"/>
      <c r="F117" s="9"/>
      <c r="G117" s="9"/>
      <c r="H117" s="9"/>
      <c r="I117" s="9"/>
      <c r="J117" s="9"/>
      <c r="K117" s="9"/>
    </row>
    <row r="118" spans="2:11" x14ac:dyDescent="0.25">
      <c r="B118" s="1"/>
      <c r="C118" s="9"/>
      <c r="D118" s="9"/>
      <c r="E118" s="9"/>
      <c r="F118" s="9"/>
      <c r="G118" s="9"/>
      <c r="H118" s="9"/>
      <c r="I118" s="9"/>
      <c r="J118" s="9"/>
      <c r="K118" s="9"/>
    </row>
    <row r="119" spans="2:11" x14ac:dyDescent="0.25">
      <c r="B119" s="1"/>
      <c r="C119" s="9"/>
      <c r="D119" s="9"/>
      <c r="E119" s="9"/>
      <c r="F119" s="9"/>
      <c r="G119" s="9"/>
      <c r="H119" s="9"/>
      <c r="I119" s="9"/>
      <c r="J119" s="9"/>
      <c r="K119" s="9"/>
    </row>
    <row r="120" spans="2:11" x14ac:dyDescent="0.25">
      <c r="B120" s="1"/>
      <c r="C120" s="9"/>
      <c r="D120" s="9"/>
      <c r="E120" s="9"/>
      <c r="F120" s="9"/>
      <c r="G120" s="9"/>
      <c r="H120" s="9"/>
      <c r="I120" s="9"/>
      <c r="J120" s="9"/>
      <c r="K120" s="9"/>
    </row>
    <row r="121" spans="2:11" x14ac:dyDescent="0.25">
      <c r="B121" s="1"/>
      <c r="C121" s="9"/>
      <c r="D121" s="9"/>
      <c r="E121" s="9"/>
      <c r="F121" s="9"/>
      <c r="G121" s="9"/>
      <c r="H121" s="9"/>
      <c r="I121" s="9"/>
      <c r="J121" s="9"/>
      <c r="K121" s="9"/>
    </row>
    <row r="122" spans="2:11" x14ac:dyDescent="0.25">
      <c r="B122" s="1"/>
      <c r="C122" s="9"/>
      <c r="D122" s="9"/>
      <c r="E122" s="9"/>
      <c r="F122" s="9"/>
      <c r="G122" s="9"/>
      <c r="H122" s="9"/>
      <c r="I122" s="9"/>
      <c r="J122" s="9"/>
      <c r="K122" s="9"/>
    </row>
    <row r="123" spans="2:11" x14ac:dyDescent="0.25">
      <c r="B123" s="1"/>
      <c r="C123" s="9"/>
      <c r="D123" s="9"/>
      <c r="E123" s="9"/>
      <c r="F123" s="9"/>
      <c r="G123" s="9"/>
      <c r="H123" s="9"/>
      <c r="I123" s="9"/>
      <c r="J123" s="9"/>
      <c r="K123" s="9"/>
    </row>
    <row r="124" spans="2:11" x14ac:dyDescent="0.25">
      <c r="B124" s="1"/>
      <c r="C124" s="9"/>
      <c r="D124" s="9"/>
      <c r="E124" s="9"/>
      <c r="F124" s="9"/>
      <c r="G124" s="9"/>
      <c r="H124" s="9"/>
      <c r="I124" s="9"/>
      <c r="J124" s="9"/>
      <c r="K124" s="9"/>
    </row>
    <row r="125" spans="2:11" x14ac:dyDescent="0.25">
      <c r="B125" s="1"/>
      <c r="C125" s="9"/>
      <c r="D125" s="9"/>
      <c r="E125" s="9"/>
      <c r="F125" s="9"/>
      <c r="G125" s="9"/>
      <c r="H125" s="9"/>
      <c r="I125" s="9"/>
      <c r="J125" s="9"/>
      <c r="K125" s="9"/>
    </row>
    <row r="126" spans="2:11" x14ac:dyDescent="0.25">
      <c r="B126" s="1"/>
      <c r="C126" s="9"/>
      <c r="D126" s="9"/>
      <c r="E126" s="9"/>
      <c r="F126" s="9"/>
      <c r="G126" s="9"/>
      <c r="H126" s="9"/>
      <c r="I126" s="9"/>
      <c r="J126" s="9"/>
      <c r="K126" s="9"/>
    </row>
    <row r="127" spans="2:11" x14ac:dyDescent="0.25">
      <c r="B127" s="1"/>
      <c r="C127" s="9"/>
      <c r="D127" s="9"/>
      <c r="E127" s="9"/>
      <c r="F127" s="9"/>
      <c r="G127" s="9"/>
      <c r="H127" s="9"/>
      <c r="I127" s="9"/>
      <c r="J127" s="9"/>
      <c r="K127" s="9"/>
    </row>
    <row r="128" spans="2:11" x14ac:dyDescent="0.25">
      <c r="B128" s="1"/>
      <c r="C128" s="9"/>
      <c r="D128" s="9"/>
      <c r="E128" s="9"/>
      <c r="F128" s="9"/>
      <c r="G128" s="9"/>
      <c r="H128" s="9"/>
      <c r="I128" s="9"/>
      <c r="J128" s="9"/>
      <c r="K128" s="9"/>
    </row>
    <row r="129" spans="2:11" x14ac:dyDescent="0.25">
      <c r="B129" s="1"/>
      <c r="C129" s="9"/>
      <c r="D129" s="9"/>
      <c r="E129" s="9"/>
      <c r="F129" s="9"/>
      <c r="G129" s="9"/>
      <c r="H129" s="9"/>
      <c r="I129" s="9"/>
      <c r="J129" s="9"/>
      <c r="K129" s="9"/>
    </row>
    <row r="130" spans="2:11" x14ac:dyDescent="0.25">
      <c r="B130" s="1"/>
      <c r="C130" s="9"/>
      <c r="D130" s="9"/>
      <c r="E130" s="9"/>
      <c r="F130" s="9"/>
      <c r="G130" s="9"/>
      <c r="H130" s="9"/>
      <c r="I130" s="9"/>
      <c r="J130" s="9"/>
      <c r="K130" s="9"/>
    </row>
    <row r="131" spans="2:11" x14ac:dyDescent="0.25">
      <c r="B131" s="1"/>
      <c r="C131" s="9"/>
      <c r="D131" s="9"/>
      <c r="E131" s="9"/>
      <c r="F131" s="9"/>
      <c r="G131" s="9"/>
      <c r="H131" s="9"/>
      <c r="I131" s="9"/>
      <c r="J131" s="9"/>
      <c r="K131" s="9"/>
    </row>
    <row r="132" spans="2:11" x14ac:dyDescent="0.25">
      <c r="B132" s="1"/>
      <c r="C132" s="9"/>
      <c r="D132" s="9"/>
      <c r="E132" s="9"/>
      <c r="F132" s="9"/>
      <c r="G132" s="9"/>
      <c r="H132" s="9"/>
      <c r="I132" s="9"/>
      <c r="J132" s="9"/>
      <c r="K132" s="9"/>
    </row>
    <row r="133" spans="2:11" x14ac:dyDescent="0.25">
      <c r="B133" s="1"/>
      <c r="C133" s="9"/>
      <c r="D133" s="9"/>
      <c r="E133" s="9"/>
      <c r="F133" s="9"/>
      <c r="G133" s="9"/>
      <c r="H133" s="9"/>
      <c r="I133" s="9"/>
      <c r="J133" s="9"/>
      <c r="K133" s="9"/>
    </row>
    <row r="134" spans="2:11" x14ac:dyDescent="0.25">
      <c r="B134" s="1"/>
      <c r="C134" s="9"/>
      <c r="D134" s="9"/>
      <c r="E134" s="9"/>
      <c r="F134" s="9"/>
      <c r="G134" s="9"/>
      <c r="H134" s="9"/>
      <c r="I134" s="9"/>
      <c r="J134" s="9"/>
      <c r="K134" s="9"/>
    </row>
    <row r="135" spans="2:11" x14ac:dyDescent="0.25">
      <c r="B135" s="1"/>
      <c r="C135" s="9"/>
      <c r="D135" s="9"/>
      <c r="E135" s="9"/>
      <c r="F135" s="9"/>
      <c r="G135" s="9"/>
      <c r="H135" s="9"/>
      <c r="I135" s="9"/>
      <c r="J135" s="9"/>
      <c r="K135" s="9"/>
    </row>
    <row r="136" spans="2:11" x14ac:dyDescent="0.25">
      <c r="B136" s="1"/>
      <c r="C136" s="9"/>
      <c r="D136" s="9"/>
      <c r="E136" s="9"/>
      <c r="F136" s="9"/>
      <c r="G136" s="9"/>
      <c r="H136" s="9"/>
      <c r="I136" s="9"/>
      <c r="J136" s="9"/>
      <c r="K136" s="9"/>
    </row>
    <row r="137" spans="2:11" x14ac:dyDescent="0.25">
      <c r="B137" s="1"/>
      <c r="C137" s="9"/>
      <c r="D137" s="9"/>
      <c r="E137" s="9"/>
      <c r="F137" s="9"/>
      <c r="G137" s="9"/>
      <c r="H137" s="9"/>
      <c r="I137" s="9"/>
      <c r="J137" s="9"/>
      <c r="K137" s="9"/>
    </row>
    <row r="138" spans="2:11" x14ac:dyDescent="0.25">
      <c r="B138" s="1"/>
      <c r="C138" s="9"/>
      <c r="D138" s="9"/>
      <c r="E138" s="9"/>
      <c r="F138" s="9"/>
      <c r="G138" s="9"/>
      <c r="H138" s="9"/>
      <c r="I138" s="9"/>
      <c r="J138" s="9"/>
      <c r="K138" s="9"/>
    </row>
    <row r="139" spans="2:11" x14ac:dyDescent="0.25">
      <c r="B139" s="1"/>
      <c r="C139" s="9"/>
      <c r="D139" s="9"/>
      <c r="E139" s="9"/>
      <c r="F139" s="9"/>
      <c r="G139" s="9"/>
      <c r="H139" s="9"/>
      <c r="I139" s="9"/>
      <c r="J139" s="9"/>
      <c r="K139" s="9"/>
    </row>
    <row r="140" spans="2:11" x14ac:dyDescent="0.25">
      <c r="B140" s="1"/>
      <c r="C140" s="9"/>
      <c r="D140" s="9"/>
      <c r="E140" s="9"/>
      <c r="F140" s="9"/>
      <c r="G140" s="9"/>
      <c r="H140" s="9"/>
      <c r="I140" s="9"/>
      <c r="J140" s="9"/>
      <c r="K140" s="9"/>
    </row>
    <row r="141" spans="2:11" x14ac:dyDescent="0.25">
      <c r="B141" s="1"/>
      <c r="C141" s="9"/>
      <c r="D141" s="9"/>
      <c r="E141" s="9"/>
      <c r="F141" s="9"/>
      <c r="G141" s="9"/>
      <c r="H141" s="9"/>
      <c r="I141" s="9"/>
      <c r="J141" s="9"/>
      <c r="K141" s="9"/>
    </row>
    <row r="142" spans="2:11" x14ac:dyDescent="0.25">
      <c r="B142" s="1"/>
      <c r="C142" s="9"/>
      <c r="D142" s="9"/>
      <c r="E142" s="9"/>
      <c r="F142" s="9"/>
      <c r="G142" s="9"/>
      <c r="H142" s="9"/>
      <c r="I142" s="9"/>
      <c r="J142" s="9"/>
      <c r="K142" s="9"/>
    </row>
    <row r="143" spans="2:11" x14ac:dyDescent="0.25">
      <c r="B143" s="1"/>
      <c r="C143" s="9"/>
      <c r="D143" s="9"/>
      <c r="E143" s="9"/>
      <c r="F143" s="9"/>
      <c r="G143" s="9"/>
      <c r="H143" s="9"/>
      <c r="I143" s="9"/>
      <c r="J143" s="9"/>
      <c r="K143" s="9"/>
    </row>
    <row r="144" spans="2:11" x14ac:dyDescent="0.25">
      <c r="B144" s="1"/>
      <c r="C144" s="9"/>
      <c r="D144" s="9"/>
      <c r="E144" s="9"/>
      <c r="F144" s="9"/>
      <c r="G144" s="9"/>
      <c r="H144" s="9"/>
      <c r="I144" s="9"/>
      <c r="J144" s="9"/>
      <c r="K144" s="9"/>
    </row>
    <row r="145" spans="2:11" x14ac:dyDescent="0.25">
      <c r="B145" s="1"/>
      <c r="C145" s="9"/>
      <c r="D145" s="9"/>
      <c r="E145" s="9"/>
      <c r="F145" s="9"/>
      <c r="G145" s="9"/>
      <c r="H145" s="9"/>
      <c r="I145" s="9"/>
      <c r="J145" s="9"/>
      <c r="K145" s="9"/>
    </row>
    <row r="146" spans="2:11" x14ac:dyDescent="0.25">
      <c r="B146" s="1"/>
      <c r="C146" s="9"/>
      <c r="D146" s="9"/>
      <c r="E146" s="9"/>
      <c r="F146" s="9"/>
      <c r="G146" s="9"/>
      <c r="H146" s="9"/>
      <c r="I146" s="9"/>
      <c r="J146" s="9"/>
      <c r="K146" s="9"/>
    </row>
    <row r="147" spans="2:11" x14ac:dyDescent="0.25">
      <c r="B147" s="1"/>
      <c r="C147" s="9"/>
      <c r="D147" s="9"/>
      <c r="E147" s="9"/>
      <c r="F147" s="9"/>
      <c r="G147" s="9"/>
      <c r="H147" s="9"/>
      <c r="I147" s="9"/>
      <c r="J147" s="9"/>
      <c r="K147" s="9"/>
    </row>
    <row r="148" spans="2:11" x14ac:dyDescent="0.25">
      <c r="B148" s="1"/>
      <c r="C148" s="9"/>
      <c r="D148" s="9"/>
      <c r="E148" s="9"/>
      <c r="F148" s="9"/>
      <c r="G148" s="9"/>
      <c r="H148" s="9"/>
      <c r="I148" s="9"/>
      <c r="J148" s="9"/>
      <c r="K148" s="9"/>
    </row>
    <row r="149" spans="2:11" x14ac:dyDescent="0.25">
      <c r="B149" s="1"/>
      <c r="C149" s="9"/>
      <c r="D149" s="9"/>
      <c r="E149" s="9"/>
      <c r="F149" s="9"/>
      <c r="G149" s="9"/>
      <c r="H149" s="9"/>
      <c r="I149" s="9"/>
      <c r="J149" s="9"/>
      <c r="K149" s="9"/>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sheetPr>
  <dimension ref="B1:K21"/>
  <sheetViews>
    <sheetView showGridLines="0" zoomScale="70" zoomScaleNormal="70" workbookViewId="0">
      <selection activeCell="F12" sqref="F12"/>
    </sheetView>
  </sheetViews>
  <sheetFormatPr defaultColWidth="21.42578125" defaultRowHeight="12.75" x14ac:dyDescent="0.25"/>
  <cols>
    <col min="1" max="1" width="6.28515625" style="23" customWidth="1"/>
    <col min="2" max="2" width="21.42578125" style="23"/>
    <col min="3" max="6" width="21.42578125" style="24"/>
    <col min="7" max="7" width="38.42578125" style="24" customWidth="1"/>
    <col min="8" max="8" width="34" style="24" customWidth="1"/>
    <col min="9" max="9" width="21.42578125" style="24"/>
    <col min="10" max="10" width="36.7109375" style="24" customWidth="1"/>
    <col min="11" max="11" width="74" style="24" customWidth="1"/>
    <col min="12" max="16384" width="21.42578125" style="23"/>
  </cols>
  <sheetData>
    <row r="1" spans="2:11" ht="51" customHeight="1" thickBot="1" x14ac:dyDescent="0.3"/>
    <row r="2" spans="2:11" s="25" customFormat="1" ht="27.75" customHeight="1" thickBot="1" x14ac:dyDescent="0.3">
      <c r="B2" s="61" t="s">
        <v>51</v>
      </c>
      <c r="C2" s="62" t="s">
        <v>52</v>
      </c>
      <c r="D2" s="63" t="s">
        <v>24</v>
      </c>
      <c r="E2" s="64" t="s">
        <v>25</v>
      </c>
      <c r="F2" s="65" t="s">
        <v>26</v>
      </c>
      <c r="G2" s="66" t="s">
        <v>27</v>
      </c>
      <c r="H2" s="67" t="s">
        <v>28</v>
      </c>
      <c r="I2" s="68" t="s">
        <v>29</v>
      </c>
      <c r="J2" s="69" t="s">
        <v>54</v>
      </c>
      <c r="K2" s="69" t="s">
        <v>56</v>
      </c>
    </row>
    <row r="3" spans="2:11" ht="77.25" customHeight="1" x14ac:dyDescent="0.25">
      <c r="B3" s="59" t="s">
        <v>37</v>
      </c>
      <c r="C3" s="60" t="s">
        <v>30</v>
      </c>
      <c r="D3" s="60" t="s">
        <v>39</v>
      </c>
      <c r="E3" s="60" t="s">
        <v>30</v>
      </c>
      <c r="F3" s="60" t="s">
        <v>31</v>
      </c>
      <c r="G3" s="60" t="s">
        <v>53</v>
      </c>
      <c r="H3" s="60" t="s">
        <v>32</v>
      </c>
      <c r="I3" s="60" t="s">
        <v>33</v>
      </c>
      <c r="J3" s="60" t="s">
        <v>55</v>
      </c>
      <c r="K3" s="60" t="s">
        <v>57</v>
      </c>
    </row>
    <row r="4" spans="2:11" ht="84" customHeight="1" x14ac:dyDescent="0.25">
      <c r="B4" s="26" t="s">
        <v>37</v>
      </c>
      <c r="C4" s="27" t="s">
        <v>30</v>
      </c>
      <c r="D4" s="27" t="s">
        <v>68</v>
      </c>
      <c r="E4" s="27" t="s">
        <v>65</v>
      </c>
      <c r="F4" s="27" t="s">
        <v>31</v>
      </c>
      <c r="G4" s="27" t="s">
        <v>74</v>
      </c>
      <c r="H4" s="27" t="s">
        <v>76</v>
      </c>
      <c r="I4" s="27" t="s">
        <v>75</v>
      </c>
      <c r="J4" s="27" t="s">
        <v>66</v>
      </c>
      <c r="K4" s="27" t="s">
        <v>67</v>
      </c>
    </row>
    <row r="5" spans="2:11" ht="112.5" customHeight="1" x14ac:dyDescent="0.25">
      <c r="B5" s="26" t="s">
        <v>37</v>
      </c>
      <c r="C5" s="27" t="s">
        <v>30</v>
      </c>
      <c r="D5" s="27" t="s">
        <v>69</v>
      </c>
      <c r="E5" s="27" t="s">
        <v>70</v>
      </c>
      <c r="F5" s="27" t="s">
        <v>31</v>
      </c>
      <c r="G5" s="27" t="s">
        <v>73</v>
      </c>
      <c r="H5" s="27" t="s">
        <v>77</v>
      </c>
      <c r="I5" s="27" t="s">
        <v>75</v>
      </c>
      <c r="J5" s="27" t="s">
        <v>71</v>
      </c>
      <c r="K5" s="27" t="s">
        <v>81</v>
      </c>
    </row>
    <row r="6" spans="2:11" ht="49.5" customHeight="1" x14ac:dyDescent="0.25">
      <c r="B6" s="59" t="s">
        <v>37</v>
      </c>
      <c r="C6" s="60" t="s">
        <v>30</v>
      </c>
      <c r="D6" s="27" t="s">
        <v>78</v>
      </c>
      <c r="E6" s="27" t="s">
        <v>0</v>
      </c>
      <c r="F6" s="27" t="s">
        <v>31</v>
      </c>
      <c r="G6" s="27" t="s">
        <v>85</v>
      </c>
      <c r="H6" s="27" t="s">
        <v>86</v>
      </c>
      <c r="I6" s="27" t="s">
        <v>82</v>
      </c>
      <c r="J6" s="27" t="s">
        <v>84</v>
      </c>
      <c r="K6" s="27" t="s">
        <v>93</v>
      </c>
    </row>
    <row r="7" spans="2:11" ht="49.5" customHeight="1" x14ac:dyDescent="0.25">
      <c r="B7" s="26" t="s">
        <v>37</v>
      </c>
      <c r="C7" s="27" t="s">
        <v>30</v>
      </c>
      <c r="D7" s="27" t="s">
        <v>79</v>
      </c>
      <c r="E7" s="27" t="s">
        <v>80</v>
      </c>
      <c r="F7" s="27" t="s">
        <v>31</v>
      </c>
      <c r="G7" s="27"/>
      <c r="H7" s="27" t="s">
        <v>83</v>
      </c>
      <c r="I7" s="27" t="s">
        <v>82</v>
      </c>
      <c r="J7" s="27"/>
      <c r="K7" s="27" t="s">
        <v>72</v>
      </c>
    </row>
    <row r="8" spans="2:11" ht="83.25" customHeight="1" x14ac:dyDescent="0.25">
      <c r="B8" s="26" t="s">
        <v>37</v>
      </c>
      <c r="C8" s="27" t="s">
        <v>30</v>
      </c>
      <c r="D8" s="27" t="s">
        <v>88</v>
      </c>
      <c r="E8" s="27" t="s">
        <v>94</v>
      </c>
      <c r="F8" s="27" t="s">
        <v>31</v>
      </c>
      <c r="G8" s="27" t="s">
        <v>87</v>
      </c>
      <c r="H8" s="27" t="s">
        <v>91</v>
      </c>
      <c r="I8" s="27" t="s">
        <v>75</v>
      </c>
      <c r="J8" s="27"/>
      <c r="K8" s="27" t="s">
        <v>92</v>
      </c>
    </row>
    <row r="9" spans="2:11" ht="83.25" customHeight="1" x14ac:dyDescent="0.25">
      <c r="B9" s="26" t="s">
        <v>37</v>
      </c>
      <c r="C9" s="27" t="s">
        <v>30</v>
      </c>
      <c r="D9" s="27" t="s">
        <v>89</v>
      </c>
      <c r="E9" s="27" t="s">
        <v>95</v>
      </c>
      <c r="F9" s="27" t="s">
        <v>31</v>
      </c>
      <c r="G9" s="27" t="s">
        <v>98</v>
      </c>
      <c r="H9" s="27" t="s">
        <v>97</v>
      </c>
      <c r="I9" s="27" t="s">
        <v>82</v>
      </c>
      <c r="J9" s="27"/>
      <c r="K9" s="27" t="s">
        <v>96</v>
      </c>
    </row>
    <row r="10" spans="2:11" ht="49.5" customHeight="1" x14ac:dyDescent="0.25">
      <c r="B10" s="26" t="s">
        <v>37</v>
      </c>
      <c r="C10" s="27" t="s">
        <v>30</v>
      </c>
      <c r="D10" s="27" t="s">
        <v>90</v>
      </c>
      <c r="E10" s="27" t="s">
        <v>2</v>
      </c>
      <c r="F10" s="27" t="s">
        <v>31</v>
      </c>
      <c r="G10" s="27" t="s">
        <v>63</v>
      </c>
      <c r="H10" s="27" t="s">
        <v>34</v>
      </c>
      <c r="I10" s="27" t="s">
        <v>35</v>
      </c>
      <c r="J10" s="27"/>
      <c r="K10" s="27" t="s">
        <v>64</v>
      </c>
    </row>
    <row r="11" spans="2:11" ht="49.5" customHeight="1" x14ac:dyDescent="0.25"/>
    <row r="12" spans="2:11" ht="49.5" customHeight="1" x14ac:dyDescent="0.25"/>
    <row r="13" spans="2:11" ht="49.5" customHeight="1" x14ac:dyDescent="0.25"/>
    <row r="14" spans="2:11" ht="49.5" customHeight="1" x14ac:dyDescent="0.25">
      <c r="G14" s="247"/>
    </row>
    <row r="15" spans="2:11" ht="49.5" customHeight="1" x14ac:dyDescent="0.25"/>
    <row r="16" spans="2:11" ht="49.5" customHeight="1" x14ac:dyDescent="0.25"/>
    <row r="17" ht="49.5" customHeight="1" x14ac:dyDescent="0.25"/>
    <row r="18" ht="49.5" customHeight="1" x14ac:dyDescent="0.25"/>
    <row r="19" ht="49.5" customHeight="1" x14ac:dyDescent="0.25"/>
    <row r="20" ht="49.5" customHeight="1" x14ac:dyDescent="0.25"/>
    <row r="21" ht="49.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INSTRUCTIONS</vt:lpstr>
      <vt:lpstr>TEMPLATE_v32</vt:lpstr>
      <vt:lpstr>Data_2011</vt:lpstr>
      <vt:lpstr>Data_2006</vt:lpstr>
      <vt:lpstr>Indicator descriptions</vt:lpstr>
      <vt:lpstr>TEMPLATE_v32!Print_Area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HAMBLETON, Ian R</dc:creator>
  <cp:lastModifiedBy>Ian R Hambleton</cp:lastModifiedBy>
  <cp:lastPrinted>2015-06-20T14:37:36Z</cp:lastPrinted>
  <dcterms:created xsi:type="dcterms:W3CDTF">2015-06-11T19:19:11Z</dcterms:created>
  <dcterms:modified xsi:type="dcterms:W3CDTF">2015-06-23T14:05:32Z</dcterms:modified>
</cp:coreProperties>
</file>